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Documents\CP 2025\PPTO EGRESOS 2025\"/>
    </mc:Choice>
  </mc:AlternateContent>
  <xr:revisionPtr revIDLastSave="0" documentId="13_ncr:1_{1610EE3E-12C2-47B6-9DCD-058476EB6F12}" xr6:coauthVersionLast="47" xr6:coauthVersionMax="47" xr10:uidLastSave="{00000000-0000-0000-0000-000000000000}"/>
  <bookViews>
    <workbookView xWindow="-120" yWindow="-120" windowWidth="29040" windowHeight="15720" xr2:uid="{FE5FA3DA-6438-4593-9B6E-7D9F4B42119C}"/>
  </bookViews>
  <sheets>
    <sheet name="Pag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4" i="1" l="1"/>
  <c r="L41" i="1"/>
  <c r="Z36" i="1"/>
  <c r="L106" i="1"/>
  <c r="L65" i="1"/>
  <c r="L103" i="1"/>
  <c r="L101" i="1"/>
  <c r="L99" i="1"/>
  <c r="L97" i="1"/>
  <c r="L96" i="1"/>
  <c r="L95" i="1"/>
  <c r="L45" i="1"/>
  <c r="Z75" i="1" l="1"/>
  <c r="L107" i="1"/>
  <c r="L4" i="1" l="1"/>
</calcChain>
</file>

<file path=xl/sharedStrings.xml><?xml version="1.0" encoding="utf-8"?>
<sst xmlns="http://schemas.openxmlformats.org/spreadsheetml/2006/main" count="770" uniqueCount="253">
  <si>
    <t xml:space="preserve">  Sueldos base al personal permanente</t>
  </si>
  <si>
    <t>11301</t>
  </si>
  <si>
    <t>12201</t>
  </si>
  <si>
    <t>Remuneraciones al personal eventual</t>
  </si>
  <si>
    <t>13301</t>
  </si>
  <si>
    <t xml:space="preserve">  Remuneraciones por horas extraordinarias</t>
  </si>
  <si>
    <t>15202</t>
  </si>
  <si>
    <t xml:space="preserve">  Pago de liquidaciones</t>
  </si>
  <si>
    <t xml:space="preserve">  Otras prestaciones sociales y económicas</t>
  </si>
  <si>
    <t>15901</t>
  </si>
  <si>
    <t xml:space="preserve">  Materiales, útiles y equipos menores de oficina</t>
  </si>
  <si>
    <t>21101</t>
  </si>
  <si>
    <t xml:space="preserve">  Materiales y útiles de impresión y reproducción</t>
  </si>
  <si>
    <t>21201</t>
  </si>
  <si>
    <t>21401</t>
  </si>
  <si>
    <t xml:space="preserve">  Materiales y útiles para el procesamiento en equipos y bienes informáticos</t>
  </si>
  <si>
    <t xml:space="preserve">  Material de limpieza</t>
  </si>
  <si>
    <t>21601</t>
  </si>
  <si>
    <t>22103</t>
  </si>
  <si>
    <t xml:space="preserve">  Productos alimenticios para el personal que realiza labores en campo o de supervisión</t>
  </si>
  <si>
    <t xml:space="preserve">  Utensilios para el servicio de alimentación</t>
  </si>
  <si>
    <t>22301</t>
  </si>
  <si>
    <t xml:space="preserve">  Material eléctrico y electrónico</t>
  </si>
  <si>
    <t>24601</t>
  </si>
  <si>
    <t xml:space="preserve">  Otros materiales y artículos de construcción y reparación</t>
  </si>
  <si>
    <t>24901</t>
  </si>
  <si>
    <t xml:space="preserve">  Medicinas y productos farmacéuticos</t>
  </si>
  <si>
    <t>25301</t>
  </si>
  <si>
    <t>26102</t>
  </si>
  <si>
    <t>Combustibles, lubricantes y aditivos para vehículos terrestres, aéreos, marítimos, lacustres y fluviales destinados a servicios públicos y la operación de programas públicos</t>
  </si>
  <si>
    <t xml:space="preserve">  Vestuario y uniformes</t>
  </si>
  <si>
    <t>27101</t>
  </si>
  <si>
    <t xml:space="preserve">  Artículos deportivos</t>
  </si>
  <si>
    <t>27301</t>
  </si>
  <si>
    <t xml:space="preserve">  Materiales de seguridad pública</t>
  </si>
  <si>
    <t>28201</t>
  </si>
  <si>
    <t xml:space="preserve">  Herramientas menores</t>
  </si>
  <si>
    <t>29101</t>
  </si>
  <si>
    <t xml:space="preserve">  Refacciones y accesorios menores de edificios</t>
  </si>
  <si>
    <t>29201</t>
  </si>
  <si>
    <t xml:space="preserve">  Refacciones y accesorios menores de mobiliario y equipo de administración, educacional y recreativo</t>
  </si>
  <si>
    <t>29301</t>
  </si>
  <si>
    <t xml:space="preserve">  Refacciones y accesorios menores de equipo de transporte</t>
  </si>
  <si>
    <t>29601</t>
  </si>
  <si>
    <t>31101</t>
  </si>
  <si>
    <t xml:space="preserve">  Servicio de gas</t>
  </si>
  <si>
    <t>31301</t>
  </si>
  <si>
    <t xml:space="preserve">  Servicio de agua</t>
  </si>
  <si>
    <t>31501</t>
  </si>
  <si>
    <t>Servicio de telefonía celular</t>
  </si>
  <si>
    <t xml:space="preserve">Servicio de Telefonía </t>
  </si>
  <si>
    <t>31902</t>
  </si>
  <si>
    <t xml:space="preserve">  Contratación de otros servicios</t>
  </si>
  <si>
    <t>32301</t>
  </si>
  <si>
    <t>32501</t>
  </si>
  <si>
    <t>Arrendamiento de vehículos terrestres, aéreos, marítimos, lacustres y fluviales para la ejecución de programas de seguridad pública y nacional</t>
  </si>
  <si>
    <t>32502</t>
  </si>
  <si>
    <t>Arrendamiento de vehículos terrestres, aéreos, marítimos, lacustres y fluviales para servicios públicos y la operación de programas públicos</t>
  </si>
  <si>
    <t>32601</t>
  </si>
  <si>
    <t xml:space="preserve">  Arrendamiento de maquinaria y equipo</t>
  </si>
  <si>
    <t>32903</t>
  </si>
  <si>
    <t xml:space="preserve">  Otros Arrendamientos</t>
  </si>
  <si>
    <t>33101</t>
  </si>
  <si>
    <t>33104</t>
  </si>
  <si>
    <t xml:space="preserve">  Otras asesorías para la operación de programas</t>
  </si>
  <si>
    <t>33401</t>
  </si>
  <si>
    <t xml:space="preserve">  Servicios para capacitación a servidores públicos</t>
  </si>
  <si>
    <t>34101</t>
  </si>
  <si>
    <t xml:space="preserve">  Servicios bancarios y financieros</t>
  </si>
  <si>
    <t>34501</t>
  </si>
  <si>
    <t xml:space="preserve">  Seguros de bienes patrimoniales</t>
  </si>
  <si>
    <t>35101</t>
  </si>
  <si>
    <t>Mantenimiento y conservación de inmuebles para la prestación de servicios administrativos</t>
  </si>
  <si>
    <t>35301</t>
  </si>
  <si>
    <t xml:space="preserve">  Mantenimiento y conservación de bienes informáticos</t>
  </si>
  <si>
    <t>35501</t>
  </si>
  <si>
    <t xml:space="preserve">  Mantenimiento y conservación de vehículos terrestres, aéreos, marítimos, lacustres y fluviales</t>
  </si>
  <si>
    <t xml:space="preserve">  Reparación y mantenimiento de equipo de defensa y seguridad</t>
  </si>
  <si>
    <t>35601</t>
  </si>
  <si>
    <t>35701</t>
  </si>
  <si>
    <t xml:space="preserve">  Mantenimiento y conservación de maquinaria y equipo</t>
  </si>
  <si>
    <t xml:space="preserve">  Servicios de jardinería y fumigación</t>
  </si>
  <si>
    <t>35901</t>
  </si>
  <si>
    <t>36101</t>
  </si>
  <si>
    <t xml:space="preserve">  Difusión de mensajes sobre programas y actividades gubernamentales</t>
  </si>
  <si>
    <t>37201</t>
  </si>
  <si>
    <t xml:space="preserve">  Pasajes terrestres nacionales para labores en campo y de supervisión</t>
  </si>
  <si>
    <t>38201</t>
  </si>
  <si>
    <t xml:space="preserve">  Gastos de orden social</t>
  </si>
  <si>
    <t xml:space="preserve">  Otros gastos por responsabilidades</t>
  </si>
  <si>
    <t>39602</t>
  </si>
  <si>
    <t>39801</t>
  </si>
  <si>
    <t xml:space="preserve">  Impuesto sobre nóminas</t>
  </si>
  <si>
    <t>44101</t>
  </si>
  <si>
    <t xml:space="preserve">  Gastos relacionados con actividades culturales, deportivas y de ayuda extraordinaria</t>
  </si>
  <si>
    <t xml:space="preserve">  Donativos a instituciones sin fines de lucro</t>
  </si>
  <si>
    <t>48101</t>
  </si>
  <si>
    <t>51101</t>
  </si>
  <si>
    <t xml:space="preserve">  Mobiliario</t>
  </si>
  <si>
    <t xml:space="preserve">  Otro mobiliario y equipo educacional y recreativo</t>
  </si>
  <si>
    <t>52901</t>
  </si>
  <si>
    <t xml:space="preserve">  Equipo médico y de laboratorio</t>
  </si>
  <si>
    <t>53101</t>
  </si>
  <si>
    <t>54103</t>
  </si>
  <si>
    <t xml:space="preserve">  Vehículos y equipo terrestres, destinados a servicios públicos y la operación de programas públicos</t>
  </si>
  <si>
    <t>55102</t>
  </si>
  <si>
    <t xml:space="preserve">  Equipo de seguridad pública y nacional</t>
  </si>
  <si>
    <t xml:space="preserve">  Maquinaria y equipo de construcción</t>
  </si>
  <si>
    <t>56301</t>
  </si>
  <si>
    <t>56601</t>
  </si>
  <si>
    <t xml:space="preserve">  Maquinaria y equipo eléctrico y electrónico</t>
  </si>
  <si>
    <t xml:space="preserve">  Software</t>
  </si>
  <si>
    <t>59101</t>
  </si>
  <si>
    <t>61201</t>
  </si>
  <si>
    <t>Obras de construcción para edificios habitacionales</t>
  </si>
  <si>
    <t>61202</t>
  </si>
  <si>
    <t>PROYECTOS DE INFRAESTRUCTURA 2025</t>
  </si>
  <si>
    <t>61204</t>
  </si>
  <si>
    <t>FISM 2025</t>
  </si>
  <si>
    <t>62101</t>
  </si>
  <si>
    <t xml:space="preserve">  Obras de construcción para edificios habitacionales</t>
  </si>
  <si>
    <t>FORTAMUN 2025</t>
  </si>
  <si>
    <t>FONDO DESARROLLO MPAL 25</t>
  </si>
  <si>
    <t>62201</t>
  </si>
  <si>
    <t xml:space="preserve">  Obras de construcción para edificios no habitacionales</t>
  </si>
  <si>
    <t>62202</t>
  </si>
  <si>
    <t xml:space="preserve">  Mantenimiento y rehabilitación de edificaciones no habitacionales</t>
  </si>
  <si>
    <t>62302</t>
  </si>
  <si>
    <t xml:space="preserve">  Mantenimiento y rehabilitación de obras para el abastecimiento de agua, petróleo, gas, electricidad y telecomunicaciones</t>
  </si>
  <si>
    <t>62400</t>
  </si>
  <si>
    <t xml:space="preserve">  División de terrenos y construcción de obras de urbanización</t>
  </si>
  <si>
    <t>62403</t>
  </si>
  <si>
    <t xml:space="preserve">  Mantenimiento y rehabilitación de obras de urbanización</t>
  </si>
  <si>
    <t xml:space="preserve">  Mantenimiento y rehabilitación de las vías de comunicación</t>
  </si>
  <si>
    <t>ULTRACRECIMIENTO 2025</t>
  </si>
  <si>
    <t xml:space="preserve">  Amortización de la deuda interna con instituciones de crédito</t>
  </si>
  <si>
    <t>91101</t>
  </si>
  <si>
    <t xml:space="preserve">  Intereses de la deuda interna con instituciones de crédito</t>
  </si>
  <si>
    <t>92101</t>
  </si>
  <si>
    <t xml:space="preserve">  Total</t>
  </si>
  <si>
    <t>Servicios de limpieza y manejo de desechos</t>
  </si>
  <si>
    <t>1.1.3</t>
  </si>
  <si>
    <t>E</t>
  </si>
  <si>
    <t>1.7.3</t>
  </si>
  <si>
    <t>1.4</t>
  </si>
  <si>
    <t>01</t>
  </si>
  <si>
    <t>EL CARMEN</t>
  </si>
  <si>
    <t>1.2.2</t>
  </si>
  <si>
    <t>1.3.3</t>
  </si>
  <si>
    <t>1.5.2</t>
  </si>
  <si>
    <t>1.5.9</t>
  </si>
  <si>
    <t>9.2.1</t>
  </si>
  <si>
    <t>9.1.1</t>
  </si>
  <si>
    <t>6.2.5</t>
  </si>
  <si>
    <t>6.2.4</t>
  </si>
  <si>
    <t>6.2.3</t>
  </si>
  <si>
    <t>6.2.2</t>
  </si>
  <si>
    <t>6.2.1</t>
  </si>
  <si>
    <t>6.1.2</t>
  </si>
  <si>
    <t>5.9.1</t>
  </si>
  <si>
    <t>5.6.6</t>
  </si>
  <si>
    <t>5.6.3</t>
  </si>
  <si>
    <t>5.5.1</t>
  </si>
  <si>
    <t>5.4.1</t>
  </si>
  <si>
    <t>5.3.1</t>
  </si>
  <si>
    <t>5.2.9</t>
  </si>
  <si>
    <t>5.1.1</t>
  </si>
  <si>
    <t>4.8.1</t>
  </si>
  <si>
    <t>4.4.1</t>
  </si>
  <si>
    <t>3.9.8</t>
  </si>
  <si>
    <t>3.9.6</t>
  </si>
  <si>
    <t>3.8.2</t>
  </si>
  <si>
    <t>3.7.2</t>
  </si>
  <si>
    <t>3.6.1</t>
  </si>
  <si>
    <t>3.5.9</t>
  </si>
  <si>
    <t>3.5.8</t>
  </si>
  <si>
    <t>3.5.7</t>
  </si>
  <si>
    <t>3.5.6</t>
  </si>
  <si>
    <t>3.5.5</t>
  </si>
  <si>
    <t>3.5.3</t>
  </si>
  <si>
    <t>3.5.2</t>
  </si>
  <si>
    <t>3.5.1</t>
  </si>
  <si>
    <t>3.4.5</t>
  </si>
  <si>
    <t>3.4.1</t>
  </si>
  <si>
    <t>3.3.4</t>
  </si>
  <si>
    <t>3.3.1</t>
  </si>
  <si>
    <t>3.2.9</t>
  </si>
  <si>
    <t>3.2.6</t>
  </si>
  <si>
    <t>3.2.5</t>
  </si>
  <si>
    <t>3.2.3</t>
  </si>
  <si>
    <t>3.1.9</t>
  </si>
  <si>
    <t>3.1.5</t>
  </si>
  <si>
    <t>3.1.3</t>
  </si>
  <si>
    <t>3.1.2</t>
  </si>
  <si>
    <t>3.1.1</t>
  </si>
  <si>
    <t>2.9.6</t>
  </si>
  <si>
    <t>2.9.3</t>
  </si>
  <si>
    <t>2.9.2</t>
  </si>
  <si>
    <t>2.9.1</t>
  </si>
  <si>
    <t>2.8.2</t>
  </si>
  <si>
    <t>2.7.3</t>
  </si>
  <si>
    <t>2.7.1</t>
  </si>
  <si>
    <t>2.6.1</t>
  </si>
  <si>
    <t>2.5.3</t>
  </si>
  <si>
    <t>2.4.9</t>
  </si>
  <si>
    <t>2.4.6</t>
  </si>
  <si>
    <t>2.2.3</t>
  </si>
  <si>
    <t>2.2.1</t>
  </si>
  <si>
    <t>2.1.6</t>
  </si>
  <si>
    <t>2.1.4</t>
  </si>
  <si>
    <t>2.1.2</t>
  </si>
  <si>
    <t>2.1.1</t>
  </si>
  <si>
    <t>Primas de vacaciones, y gratificaciones de fin de año</t>
  </si>
  <si>
    <t>1.3.2</t>
  </si>
  <si>
    <t>1.7.2</t>
  </si>
  <si>
    <t>recompensas</t>
  </si>
  <si>
    <t xml:space="preserve">  Servicio de energía eléctrica edificios</t>
  </si>
  <si>
    <t>servicio de energía electrica alumbrado público</t>
  </si>
  <si>
    <t xml:space="preserve">  Arrendamiento de equipo de oficina y bienes informáticos</t>
  </si>
  <si>
    <t xml:space="preserve">    Servicios legales, de contabilidad, auditoría y relacionadosAsesorías asociadas a convenios, tratados o acuerdos</t>
  </si>
  <si>
    <t>Instalación reparación y mantenimiento de mobiliario y eq educacional y recreativo</t>
  </si>
  <si>
    <t>3.7.1</t>
  </si>
  <si>
    <t xml:space="preserve">  Pasajes aéreros</t>
  </si>
  <si>
    <t>Gastos de Ceremonial</t>
  </si>
  <si>
    <t>3.8.1</t>
  </si>
  <si>
    <t>Impuestos y Derechos</t>
  </si>
  <si>
    <t>3.9.2</t>
  </si>
  <si>
    <t>3.9.5</t>
  </si>
  <si>
    <t>Penas, multas, accesorios y actualizaciones</t>
  </si>
  <si>
    <t>4.5.1</t>
  </si>
  <si>
    <t>Pensiones</t>
  </si>
  <si>
    <t>Equipo de cómputo y tecnología de la información</t>
  </si>
  <si>
    <t>5.1.5</t>
  </si>
  <si>
    <t xml:space="preserve">  Vehículos y equipo terrestres, destinados a seguridad publica</t>
  </si>
  <si>
    <t>5.4.2</t>
  </si>
  <si>
    <t>Carrocerías y remolques</t>
  </si>
  <si>
    <t>6.1.5</t>
  </si>
  <si>
    <t>Construcción de vías de comunicación FDM 2024</t>
  </si>
  <si>
    <t>Combustibles, lubricantes y aditivos para vehículos terrestres, aéreos, marítimos, lacustres y fluviales destinados a seguridad publica y protección civil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</si>
  <si>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</si>
  <si>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</si>
  <si>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</si>
  <si>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</si>
  <si>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</si>
  <si>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</si>
  <si>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</si>
  <si>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</si>
  <si>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</si>
  <si>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</si>
  <si>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</si>
  <si>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</si>
  <si>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CALENDARIO DE EGRESOS 2025</t>
  </si>
  <si>
    <t>MUNICIPIO DE EL CARMEN,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</si>
</sst>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6" x14ac:knownFonts="1">
    <font>
      <sz val="8"/>
      <color rgb="FF000000"/>
      <name val="Tahoma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Tahoma"/>
      <family val="2"/>
    </font>
    <font>
      <sz val="8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44" fontId="1" fillId="0" borderId="0" xfId="1" applyFont="1" applyFill="1" applyBorder="1"/>
    <xf numFmtId="7" fontId="2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 wrapText="1" indent="2"/>
    </xf>
    <xf numFmtId="44" fontId="2" fillId="0" borderId="0" xfId="1" applyFont="1" applyFill="1" applyBorder="1" applyAlignment="1">
      <alignment horizontal="right" vertical="top" wrapText="1"/>
    </xf>
    <xf numFmtId="7" fontId="1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/>
    <xf numFmtId="44" fontId="1" fillId="0" borderId="0" xfId="0" applyNumberFormat="1" applyFont="1"/>
    <xf numFmtId="0" fontId="4" fillId="0" borderId="0" xfId="0" applyFont="1"/>
    <xf numFmtId="49" fontId="4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44525-8EE1-465B-AB02-DF2FE29AADFF}">
  <sheetPr>
    <pageSetUpPr fitToPage="1"/>
  </sheetPr>
  <dimension ref="A1:AE111"/>
  <sheetViews>
    <sheetView tabSelected="1" topLeftCell="H1" zoomScale="110" zoomScaleNormal="110" workbookViewId="0">
      <selection activeCell="L3" sqref="L1:L1048576"/>
    </sheetView>
  </sheetViews>
  <sheetFormatPr baseColWidth="10" defaultColWidth="9.33203125" defaultRowHeight="12.75" x14ac:dyDescent="0.2"/>
  <cols>
    <col min="1" max="7" width="0" style="3" hidden="1" customWidth="1"/>
    <col min="8" max="8" width="3.5" style="3" customWidth="1"/>
    <col min="9" max="9" width="12.6640625" style="3" customWidth="1"/>
    <col min="10" max="10" width="64.1640625" style="3" customWidth="1"/>
    <col min="11" max="11" width="12.6640625" style="3" hidden="1" customWidth="1"/>
    <col min="12" max="12" width="21.6640625" style="3" bestFit="1" customWidth="1"/>
    <col min="13" max="24" width="16.1640625" style="3" bestFit="1" customWidth="1"/>
    <col min="25" max="25" width="12.5" style="3" customWidth="1"/>
    <col min="26" max="26" width="22.6640625" style="3" customWidth="1"/>
    <col min="27" max="27" width="21.1640625" style="3" hidden="1" customWidth="1"/>
    <col min="28" max="28" width="22.6640625" style="3" hidden="1" customWidth="1"/>
    <col min="29" max="29" width="17.33203125" style="3" bestFit="1" customWidth="1"/>
    <col min="30" max="30" width="21.1640625" style="3" bestFit="1" customWidth="1"/>
    <col min="31" max="31" width="22.6640625" style="3" bestFit="1" customWidth="1"/>
    <col min="32" max="16384" width="9.33203125" style="3"/>
  </cols>
  <sheetData>
    <row r="1" spans="1:31" x14ac:dyDescent="0.2">
      <c r="I1" s="18" t="s">
        <v>252</v>
      </c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31" x14ac:dyDescent="0.2">
      <c r="I2" s="18" t="s">
        <v>251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31" x14ac:dyDescent="0.2">
      <c r="K3" s="5"/>
      <c r="L3" s="5"/>
      <c r="M3" s="5" t="s">
        <v>239</v>
      </c>
      <c r="N3" s="5" t="s">
        <v>240</v>
      </c>
      <c r="O3" s="5" t="s">
        <v>241</v>
      </c>
      <c r="P3" s="5" t="s">
        <v>242</v>
      </c>
      <c r="Q3" s="5" t="s">
        <v>243</v>
      </c>
      <c r="R3" s="5" t="s">
        <v>244</v>
      </c>
      <c r="S3" s="5" t="s">
        <v>245</v>
      </c>
      <c r="T3" s="5" t="s">
        <v>246</v>
      </c>
      <c r="U3" s="5" t="s">
        <v>247</v>
      </c>
      <c r="V3" s="5" t="s">
        <v>248</v>
      </c>
      <c r="W3" s="5" t="s">
        <v>249</v>
      </c>
      <c r="X3" s="5" t="s">
        <v>250</v>
      </c>
    </row>
    <row r="4" spans="1:31" x14ac:dyDescent="0.2">
      <c r="I4" s="6"/>
      <c r="J4" s="6"/>
      <c r="L4" s="8">
        <f>SUM(L6:L106)</f>
        <v>400455700.99999994</v>
      </c>
      <c r="M4" s="8">
        <v>33371308.41666666</v>
      </c>
      <c r="N4" s="8">
        <v>33371308.41666666</v>
      </c>
      <c r="O4" s="8">
        <v>33371308.41666666</v>
      </c>
      <c r="P4" s="8">
        <v>33371308.41666666</v>
      </c>
      <c r="Q4" s="8">
        <v>33371308.41666666</v>
      </c>
      <c r="R4" s="8">
        <v>33371308.41666666</v>
      </c>
      <c r="S4" s="8">
        <v>33371308.41666666</v>
      </c>
      <c r="T4" s="8">
        <v>33371308.41666666</v>
      </c>
      <c r="U4" s="8">
        <v>33371308.41666666</v>
      </c>
      <c r="V4" s="8">
        <v>33371308.41666666</v>
      </c>
      <c r="W4" s="8">
        <v>33371308.41666666</v>
      </c>
      <c r="X4" s="8">
        <v>33371308.41666666</v>
      </c>
      <c r="AA4" s="7"/>
    </row>
    <row r="5" spans="1:31" x14ac:dyDescent="0.2">
      <c r="I5" s="2"/>
      <c r="J5" s="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AA5" s="7"/>
    </row>
    <row r="6" spans="1:31" x14ac:dyDescent="0.2">
      <c r="A6" t="s">
        <v>141</v>
      </c>
      <c r="B6" t="s">
        <v>142</v>
      </c>
      <c r="C6" t="s">
        <v>143</v>
      </c>
      <c r="D6" s="14" t="s">
        <v>144</v>
      </c>
      <c r="E6" s="13">
        <v>1</v>
      </c>
      <c r="F6" s="14" t="s">
        <v>145</v>
      </c>
      <c r="G6" s="14" t="s">
        <v>146</v>
      </c>
      <c r="I6" s="2" t="s">
        <v>1</v>
      </c>
      <c r="J6" s="2" t="s">
        <v>0</v>
      </c>
      <c r="L6" s="8">
        <v>102314307.95999999</v>
      </c>
      <c r="M6" s="8">
        <v>8526192.3300000001</v>
      </c>
      <c r="N6" s="8">
        <v>8526192.3300000001</v>
      </c>
      <c r="O6" s="8">
        <v>8526192.3300000001</v>
      </c>
      <c r="P6" s="8">
        <v>8526192.3300000001</v>
      </c>
      <c r="Q6" s="8">
        <v>8526192.3300000001</v>
      </c>
      <c r="R6" s="8">
        <v>8526192.3300000001</v>
      </c>
      <c r="S6" s="8">
        <v>8526192.3300000001</v>
      </c>
      <c r="T6" s="8">
        <v>8526192.3300000001</v>
      </c>
      <c r="U6" s="8">
        <v>8526192.3300000001</v>
      </c>
      <c r="V6" s="8">
        <v>8526192.3300000001</v>
      </c>
      <c r="W6" s="8">
        <v>8526192.3300000001</v>
      </c>
      <c r="X6" s="8">
        <v>8526192.3300000001</v>
      </c>
      <c r="Z6" s="12"/>
      <c r="AA6" s="7"/>
      <c r="AB6" s="15"/>
      <c r="AC6" s="15"/>
      <c r="AD6" s="15"/>
    </row>
    <row r="7" spans="1:31" x14ac:dyDescent="0.2">
      <c r="A7" t="s">
        <v>147</v>
      </c>
      <c r="B7" t="s">
        <v>142</v>
      </c>
      <c r="C7" t="s">
        <v>143</v>
      </c>
      <c r="D7" s="14" t="s">
        <v>144</v>
      </c>
      <c r="E7" s="13">
        <v>1</v>
      </c>
      <c r="F7" s="14" t="s">
        <v>145</v>
      </c>
      <c r="G7" s="14" t="s">
        <v>146</v>
      </c>
      <c r="I7" s="2" t="s">
        <v>2</v>
      </c>
      <c r="J7" s="1" t="s">
        <v>3</v>
      </c>
      <c r="L7" s="8">
        <v>5000000</v>
      </c>
      <c r="M7" s="8">
        <v>416666.66666666669</v>
      </c>
      <c r="N7" s="8">
        <v>416666.66666666669</v>
      </c>
      <c r="O7" s="8">
        <v>416666.66666666669</v>
      </c>
      <c r="P7" s="8">
        <v>416666.66666666669</v>
      </c>
      <c r="Q7" s="8">
        <v>416666.66666666669</v>
      </c>
      <c r="R7" s="8">
        <v>416666.66666666669</v>
      </c>
      <c r="S7" s="8">
        <v>416666.66666666669</v>
      </c>
      <c r="T7" s="8">
        <v>416666.66666666669</v>
      </c>
      <c r="U7" s="8">
        <v>416666.66666666669</v>
      </c>
      <c r="V7" s="8">
        <v>416666.66666666669</v>
      </c>
      <c r="W7" s="8">
        <v>416666.66666666669</v>
      </c>
      <c r="X7" s="8">
        <v>416666.66666666669</v>
      </c>
      <c r="AA7" s="7"/>
      <c r="AB7" s="15"/>
      <c r="AC7" s="15"/>
      <c r="AD7" s="15"/>
    </row>
    <row r="8" spans="1:31" x14ac:dyDescent="0.2">
      <c r="A8" s="16" t="s">
        <v>213</v>
      </c>
      <c r="B8" t="s">
        <v>142</v>
      </c>
      <c r="C8" t="s">
        <v>143</v>
      </c>
      <c r="D8" s="14" t="s">
        <v>144</v>
      </c>
      <c r="E8" s="13">
        <v>1</v>
      </c>
      <c r="F8" s="14" t="s">
        <v>145</v>
      </c>
      <c r="G8" s="14" t="s">
        <v>146</v>
      </c>
      <c r="I8" s="9">
        <v>13201</v>
      </c>
      <c r="J8" s="1" t="s">
        <v>212</v>
      </c>
      <c r="L8" s="8">
        <v>8000000</v>
      </c>
      <c r="M8" s="8">
        <v>666666.66666666663</v>
      </c>
      <c r="N8" s="8">
        <v>666666.66666666663</v>
      </c>
      <c r="O8" s="8">
        <v>666666.66666666663</v>
      </c>
      <c r="P8" s="8">
        <v>666666.66666666663</v>
      </c>
      <c r="Q8" s="8">
        <v>666666.66666666663</v>
      </c>
      <c r="R8" s="8">
        <v>666666.66666666663</v>
      </c>
      <c r="S8" s="8">
        <v>666666.66666666663</v>
      </c>
      <c r="T8" s="8">
        <v>666666.66666666663</v>
      </c>
      <c r="U8" s="8">
        <v>666666.66666666663</v>
      </c>
      <c r="V8" s="8">
        <v>666666.66666666663</v>
      </c>
      <c r="W8" s="8">
        <v>666666.66666666663</v>
      </c>
      <c r="X8" s="8">
        <v>666666.66666666663</v>
      </c>
      <c r="AB8" s="15"/>
      <c r="AD8" s="15"/>
      <c r="AE8" s="15"/>
    </row>
    <row r="9" spans="1:31" x14ac:dyDescent="0.2">
      <c r="A9" t="s">
        <v>148</v>
      </c>
      <c r="B9" t="s">
        <v>142</v>
      </c>
      <c r="C9" t="s">
        <v>143</v>
      </c>
      <c r="D9" s="14" t="s">
        <v>144</v>
      </c>
      <c r="E9" s="13">
        <v>1</v>
      </c>
      <c r="F9" s="14" t="s">
        <v>145</v>
      </c>
      <c r="G9" s="14" t="s">
        <v>146</v>
      </c>
      <c r="I9" s="2" t="s">
        <v>4</v>
      </c>
      <c r="J9" s="2" t="s">
        <v>5</v>
      </c>
      <c r="L9" s="8">
        <v>2000000</v>
      </c>
      <c r="M9" s="8">
        <v>166666.66666666666</v>
      </c>
      <c r="N9" s="8">
        <v>166666.66666666666</v>
      </c>
      <c r="O9" s="8">
        <v>166666.66666666666</v>
      </c>
      <c r="P9" s="8">
        <v>166666.66666666666</v>
      </c>
      <c r="Q9" s="8">
        <v>166666.66666666666</v>
      </c>
      <c r="R9" s="8">
        <v>166666.66666666666</v>
      </c>
      <c r="S9" s="8">
        <v>166666.66666666666</v>
      </c>
      <c r="T9" s="8">
        <v>166666.66666666666</v>
      </c>
      <c r="U9" s="8">
        <v>166666.66666666666</v>
      </c>
      <c r="V9" s="8">
        <v>166666.66666666666</v>
      </c>
      <c r="W9" s="8">
        <v>166666.66666666666</v>
      </c>
      <c r="X9" s="8">
        <v>166666.66666666666</v>
      </c>
    </row>
    <row r="10" spans="1:31" x14ac:dyDescent="0.2">
      <c r="A10" t="s">
        <v>149</v>
      </c>
      <c r="B10" t="s">
        <v>142</v>
      </c>
      <c r="C10" t="s">
        <v>143</v>
      </c>
      <c r="D10" s="14" t="s">
        <v>144</v>
      </c>
      <c r="E10" s="13">
        <v>1</v>
      </c>
      <c r="F10" s="14" t="s">
        <v>145</v>
      </c>
      <c r="G10" s="14" t="s">
        <v>146</v>
      </c>
      <c r="I10" s="2" t="s">
        <v>6</v>
      </c>
      <c r="J10" s="2" t="s">
        <v>7</v>
      </c>
      <c r="L10" s="8">
        <v>4000000</v>
      </c>
      <c r="M10" s="8">
        <v>333333.33333333331</v>
      </c>
      <c r="N10" s="8">
        <v>333333.33333333331</v>
      </c>
      <c r="O10" s="8">
        <v>333333.33333333331</v>
      </c>
      <c r="P10" s="8">
        <v>333333.33333333331</v>
      </c>
      <c r="Q10" s="8">
        <v>333333.33333333331</v>
      </c>
      <c r="R10" s="8">
        <v>333333.33333333331</v>
      </c>
      <c r="S10" s="8">
        <v>333333.33333333331</v>
      </c>
      <c r="T10" s="8">
        <v>333333.33333333331</v>
      </c>
      <c r="U10" s="8">
        <v>333333.33333333331</v>
      </c>
      <c r="V10" s="8">
        <v>333333.33333333331</v>
      </c>
      <c r="W10" s="8">
        <v>333333.33333333331</v>
      </c>
      <c r="X10" s="8">
        <v>333333.33333333331</v>
      </c>
    </row>
    <row r="11" spans="1:31" x14ac:dyDescent="0.2">
      <c r="A11" t="s">
        <v>150</v>
      </c>
      <c r="B11" t="s">
        <v>142</v>
      </c>
      <c r="C11" t="s">
        <v>143</v>
      </c>
      <c r="D11" s="14" t="s">
        <v>144</v>
      </c>
      <c r="E11" s="13">
        <v>1</v>
      </c>
      <c r="F11" s="14" t="s">
        <v>145</v>
      </c>
      <c r="G11" s="14" t="s">
        <v>146</v>
      </c>
      <c r="I11" s="2" t="s">
        <v>9</v>
      </c>
      <c r="J11" s="2" t="s">
        <v>8</v>
      </c>
      <c r="L11" s="8">
        <v>500000</v>
      </c>
      <c r="M11" s="8">
        <v>41666.666666666664</v>
      </c>
      <c r="N11" s="8">
        <v>41666.666666666664</v>
      </c>
      <c r="O11" s="8">
        <v>41666.666666666664</v>
      </c>
      <c r="P11" s="8">
        <v>41666.666666666664</v>
      </c>
      <c r="Q11" s="8">
        <v>41666.666666666664</v>
      </c>
      <c r="R11" s="8">
        <v>41666.666666666664</v>
      </c>
      <c r="S11" s="8">
        <v>41666.666666666664</v>
      </c>
      <c r="T11" s="8">
        <v>41666.666666666664</v>
      </c>
      <c r="U11" s="8">
        <v>41666.666666666664</v>
      </c>
      <c r="V11" s="8">
        <v>41666.666666666664</v>
      </c>
      <c r="W11" s="8">
        <v>41666.666666666664</v>
      </c>
      <c r="X11" s="8">
        <v>41666.666666666664</v>
      </c>
    </row>
    <row r="12" spans="1:31" x14ac:dyDescent="0.2">
      <c r="A12" t="s">
        <v>214</v>
      </c>
      <c r="B12" t="s">
        <v>142</v>
      </c>
      <c r="C12" t="s">
        <v>143</v>
      </c>
      <c r="D12" s="14" t="s">
        <v>144</v>
      </c>
      <c r="E12" s="13">
        <v>1</v>
      </c>
      <c r="F12" s="14" t="s">
        <v>145</v>
      </c>
      <c r="G12" s="14" t="s">
        <v>146</v>
      </c>
      <c r="I12" s="2">
        <v>17201</v>
      </c>
      <c r="J12" s="1" t="s">
        <v>215</v>
      </c>
      <c r="K12" s="2"/>
      <c r="L12" s="8">
        <v>500000</v>
      </c>
      <c r="M12" s="8">
        <v>41666.666666666664</v>
      </c>
      <c r="N12" s="8">
        <v>41666.666666666664</v>
      </c>
      <c r="O12" s="8">
        <v>41666.666666666664</v>
      </c>
      <c r="P12" s="8">
        <v>41666.666666666664</v>
      </c>
      <c r="Q12" s="8">
        <v>41666.666666666664</v>
      </c>
      <c r="R12" s="8">
        <v>41666.666666666664</v>
      </c>
      <c r="S12" s="8">
        <v>41666.666666666664</v>
      </c>
      <c r="T12" s="8">
        <v>41666.666666666664</v>
      </c>
      <c r="U12" s="8">
        <v>41666.666666666664</v>
      </c>
      <c r="V12" s="8">
        <v>41666.666666666664</v>
      </c>
      <c r="W12" s="8">
        <v>41666.666666666664</v>
      </c>
      <c r="X12" s="8">
        <v>41666.666666666664</v>
      </c>
      <c r="Y12" s="2"/>
      <c r="Z12" s="12"/>
    </row>
    <row r="13" spans="1:31" x14ac:dyDescent="0.2">
      <c r="A13" t="s">
        <v>211</v>
      </c>
      <c r="B13" t="s">
        <v>142</v>
      </c>
      <c r="C13" s="16" t="s">
        <v>143</v>
      </c>
      <c r="D13" s="14" t="s">
        <v>144</v>
      </c>
      <c r="E13" s="13">
        <v>1</v>
      </c>
      <c r="F13" s="14" t="s">
        <v>145</v>
      </c>
      <c r="G13" s="14" t="s">
        <v>146</v>
      </c>
      <c r="I13" s="2" t="s">
        <v>11</v>
      </c>
      <c r="J13" s="2" t="s">
        <v>10</v>
      </c>
      <c r="L13" s="8">
        <v>1250000</v>
      </c>
      <c r="M13" s="8">
        <v>104166.66666666667</v>
      </c>
      <c r="N13" s="8">
        <v>104166.66666666667</v>
      </c>
      <c r="O13" s="8">
        <v>104166.66666666667</v>
      </c>
      <c r="P13" s="8">
        <v>104166.66666666667</v>
      </c>
      <c r="Q13" s="8">
        <v>104166.66666666667</v>
      </c>
      <c r="R13" s="8">
        <v>104166.66666666667</v>
      </c>
      <c r="S13" s="8">
        <v>104166.66666666667</v>
      </c>
      <c r="T13" s="8">
        <v>104166.66666666667</v>
      </c>
      <c r="U13" s="8">
        <v>104166.66666666667</v>
      </c>
      <c r="V13" s="8">
        <v>104166.66666666667</v>
      </c>
      <c r="W13" s="8">
        <v>104166.66666666667</v>
      </c>
      <c r="X13" s="8">
        <v>104166.66666666667</v>
      </c>
      <c r="AA13" s="7"/>
    </row>
    <row r="14" spans="1:31" x14ac:dyDescent="0.2">
      <c r="A14" t="s">
        <v>211</v>
      </c>
      <c r="B14" t="s">
        <v>142</v>
      </c>
      <c r="C14" t="s">
        <v>143</v>
      </c>
      <c r="D14" s="14" t="s">
        <v>144</v>
      </c>
      <c r="E14" s="13">
        <v>2</v>
      </c>
      <c r="F14" s="14" t="s">
        <v>145</v>
      </c>
      <c r="G14" s="14" t="s">
        <v>146</v>
      </c>
      <c r="I14" s="2" t="s">
        <v>11</v>
      </c>
      <c r="J14" s="2" t="s">
        <v>10</v>
      </c>
      <c r="L14" s="8">
        <v>1250000</v>
      </c>
      <c r="M14" s="8">
        <v>104166.66666666667</v>
      </c>
      <c r="N14" s="8">
        <v>104166.66666666667</v>
      </c>
      <c r="O14" s="8">
        <v>104166.66666666667</v>
      </c>
      <c r="P14" s="8">
        <v>104166.66666666667</v>
      </c>
      <c r="Q14" s="8">
        <v>104166.66666666667</v>
      </c>
      <c r="R14" s="8">
        <v>104166.66666666667</v>
      </c>
      <c r="S14" s="8">
        <v>104166.66666666667</v>
      </c>
      <c r="T14" s="8">
        <v>104166.66666666667</v>
      </c>
      <c r="U14" s="8">
        <v>104166.66666666667</v>
      </c>
      <c r="V14" s="8">
        <v>104166.66666666667</v>
      </c>
      <c r="W14" s="8">
        <v>104166.66666666667</v>
      </c>
      <c r="X14" s="8">
        <v>104166.66666666667</v>
      </c>
      <c r="AA14" s="7"/>
    </row>
    <row r="15" spans="1:31" x14ac:dyDescent="0.2">
      <c r="A15" t="s">
        <v>210</v>
      </c>
      <c r="B15" t="s">
        <v>142</v>
      </c>
      <c r="C15" t="s">
        <v>143</v>
      </c>
      <c r="D15" s="14" t="s">
        <v>144</v>
      </c>
      <c r="E15" s="13">
        <v>1</v>
      </c>
      <c r="F15" s="14" t="s">
        <v>145</v>
      </c>
      <c r="G15" s="14" t="s">
        <v>146</v>
      </c>
      <c r="I15" s="2" t="s">
        <v>13</v>
      </c>
      <c r="J15" s="2" t="s">
        <v>12</v>
      </c>
      <c r="L15" s="8">
        <v>400000</v>
      </c>
      <c r="M15" s="8">
        <v>33333.333333333336</v>
      </c>
      <c r="N15" s="8">
        <v>33333.333333333336</v>
      </c>
      <c r="O15" s="8">
        <v>33333.333333333336</v>
      </c>
      <c r="P15" s="8">
        <v>33333.333333333336</v>
      </c>
      <c r="Q15" s="8">
        <v>33333.333333333336</v>
      </c>
      <c r="R15" s="8">
        <v>33333.333333333336</v>
      </c>
      <c r="S15" s="8">
        <v>33333.333333333336</v>
      </c>
      <c r="T15" s="8">
        <v>33333.333333333336</v>
      </c>
      <c r="U15" s="8">
        <v>33333.333333333336</v>
      </c>
      <c r="V15" s="8">
        <v>33333.333333333336</v>
      </c>
      <c r="W15" s="8">
        <v>33333.333333333336</v>
      </c>
      <c r="X15" s="8">
        <v>33333.333333333336</v>
      </c>
      <c r="AA15" s="7"/>
    </row>
    <row r="16" spans="1:31" x14ac:dyDescent="0.2">
      <c r="A16" t="s">
        <v>210</v>
      </c>
      <c r="B16" t="s">
        <v>142</v>
      </c>
      <c r="C16" t="s">
        <v>143</v>
      </c>
      <c r="D16" s="14" t="s">
        <v>144</v>
      </c>
      <c r="E16" s="13">
        <v>1</v>
      </c>
      <c r="F16" s="14" t="s">
        <v>145</v>
      </c>
      <c r="G16" s="14" t="s">
        <v>146</v>
      </c>
      <c r="I16" s="2" t="s">
        <v>13</v>
      </c>
      <c r="J16" s="2" t="s">
        <v>12</v>
      </c>
      <c r="L16" s="8">
        <v>200000</v>
      </c>
      <c r="M16" s="8">
        <v>16666.666666666668</v>
      </c>
      <c r="N16" s="8">
        <v>16666.666666666668</v>
      </c>
      <c r="O16" s="8">
        <v>16666.666666666668</v>
      </c>
      <c r="P16" s="8">
        <v>16666.666666666668</v>
      </c>
      <c r="Q16" s="8">
        <v>16666.666666666668</v>
      </c>
      <c r="R16" s="8">
        <v>16666.666666666668</v>
      </c>
      <c r="S16" s="8">
        <v>16666.666666666668</v>
      </c>
      <c r="T16" s="8">
        <v>16666.666666666668</v>
      </c>
      <c r="U16" s="8">
        <v>16666.666666666668</v>
      </c>
      <c r="V16" s="8">
        <v>16666.666666666668</v>
      </c>
      <c r="W16" s="8">
        <v>16666.666666666668</v>
      </c>
      <c r="X16" s="8">
        <v>16666.666666666668</v>
      </c>
      <c r="AA16" s="7"/>
    </row>
    <row r="17" spans="1:27" ht="25.5" x14ac:dyDescent="0.2">
      <c r="A17" t="s">
        <v>209</v>
      </c>
      <c r="B17" t="s">
        <v>142</v>
      </c>
      <c r="C17" t="s">
        <v>143</v>
      </c>
      <c r="D17" s="14" t="s">
        <v>144</v>
      </c>
      <c r="E17" s="13">
        <v>1</v>
      </c>
      <c r="F17" s="14" t="s">
        <v>145</v>
      </c>
      <c r="G17" s="14" t="s">
        <v>146</v>
      </c>
      <c r="I17" s="2" t="s">
        <v>14</v>
      </c>
      <c r="J17" s="2" t="s">
        <v>15</v>
      </c>
      <c r="L17" s="8">
        <v>250000</v>
      </c>
      <c r="M17" s="8">
        <v>20833.333333333332</v>
      </c>
      <c r="N17" s="8">
        <v>20833.333333333332</v>
      </c>
      <c r="O17" s="8">
        <v>20833.333333333332</v>
      </c>
      <c r="P17" s="8">
        <v>20833.333333333332</v>
      </c>
      <c r="Q17" s="8">
        <v>20833.333333333332</v>
      </c>
      <c r="R17" s="8">
        <v>20833.333333333332</v>
      </c>
      <c r="S17" s="8">
        <v>20833.333333333332</v>
      </c>
      <c r="T17" s="8">
        <v>20833.333333333332</v>
      </c>
      <c r="U17" s="8">
        <v>20833.333333333332</v>
      </c>
      <c r="V17" s="8">
        <v>20833.333333333332</v>
      </c>
      <c r="W17" s="8">
        <v>20833.333333333332</v>
      </c>
      <c r="X17" s="8">
        <v>20833.333333333332</v>
      </c>
      <c r="AA17" s="7"/>
    </row>
    <row r="18" spans="1:27" x14ac:dyDescent="0.2">
      <c r="A18" t="s">
        <v>208</v>
      </c>
      <c r="B18" t="s">
        <v>142</v>
      </c>
      <c r="C18" t="s">
        <v>143</v>
      </c>
      <c r="D18" s="14" t="s">
        <v>144</v>
      </c>
      <c r="E18" s="13">
        <v>1</v>
      </c>
      <c r="F18" s="14" t="s">
        <v>145</v>
      </c>
      <c r="G18" s="14" t="s">
        <v>146</v>
      </c>
      <c r="I18" s="2" t="s">
        <v>17</v>
      </c>
      <c r="J18" s="2" t="s">
        <v>16</v>
      </c>
      <c r="L18" s="8">
        <v>400000</v>
      </c>
      <c r="M18" s="8">
        <v>33333.333333333336</v>
      </c>
      <c r="N18" s="8">
        <v>33333.333333333336</v>
      </c>
      <c r="O18" s="8">
        <v>33333.333333333336</v>
      </c>
      <c r="P18" s="8">
        <v>33333.333333333336</v>
      </c>
      <c r="Q18" s="8">
        <v>33333.333333333336</v>
      </c>
      <c r="R18" s="8">
        <v>33333.333333333336</v>
      </c>
      <c r="S18" s="8">
        <v>33333.333333333336</v>
      </c>
      <c r="T18" s="8">
        <v>33333.333333333336</v>
      </c>
      <c r="U18" s="8">
        <v>33333.333333333336</v>
      </c>
      <c r="V18" s="8">
        <v>33333.333333333336</v>
      </c>
      <c r="W18" s="8">
        <v>33333.333333333336</v>
      </c>
      <c r="X18" s="8">
        <v>33333.333333333336</v>
      </c>
    </row>
    <row r="19" spans="1:27" x14ac:dyDescent="0.2">
      <c r="A19" t="s">
        <v>208</v>
      </c>
      <c r="B19" t="s">
        <v>142</v>
      </c>
      <c r="C19" t="s">
        <v>143</v>
      </c>
      <c r="D19" s="14" t="s">
        <v>144</v>
      </c>
      <c r="E19" s="13">
        <v>2</v>
      </c>
      <c r="F19" s="14" t="s">
        <v>145</v>
      </c>
      <c r="G19" s="14" t="s">
        <v>146</v>
      </c>
      <c r="I19" s="2" t="s">
        <v>17</v>
      </c>
      <c r="J19" s="2" t="s">
        <v>16</v>
      </c>
      <c r="L19" s="8">
        <v>320000</v>
      </c>
      <c r="M19" s="8">
        <v>26666.666666666668</v>
      </c>
      <c r="N19" s="8">
        <v>26666.666666666668</v>
      </c>
      <c r="O19" s="8">
        <v>26666.666666666668</v>
      </c>
      <c r="P19" s="8">
        <v>26666.666666666668</v>
      </c>
      <c r="Q19" s="8">
        <v>26666.666666666668</v>
      </c>
      <c r="R19" s="8">
        <v>26666.666666666668</v>
      </c>
      <c r="S19" s="8">
        <v>26666.666666666668</v>
      </c>
      <c r="T19" s="8">
        <v>26666.666666666668</v>
      </c>
      <c r="U19" s="8">
        <v>26666.666666666668</v>
      </c>
      <c r="V19" s="8">
        <v>26666.666666666668</v>
      </c>
      <c r="W19" s="8">
        <v>26666.666666666668</v>
      </c>
      <c r="X19" s="8">
        <v>26666.666666666668</v>
      </c>
    </row>
    <row r="20" spans="1:27" ht="25.5" x14ac:dyDescent="0.2">
      <c r="A20" t="s">
        <v>207</v>
      </c>
      <c r="B20" t="s">
        <v>142</v>
      </c>
      <c r="C20" t="s">
        <v>143</v>
      </c>
      <c r="D20" s="14" t="s">
        <v>144</v>
      </c>
      <c r="E20" s="13">
        <v>1</v>
      </c>
      <c r="F20" s="14" t="s">
        <v>145</v>
      </c>
      <c r="G20" s="14" t="s">
        <v>146</v>
      </c>
      <c r="I20" s="2" t="s">
        <v>18</v>
      </c>
      <c r="J20" s="2" t="s">
        <v>19</v>
      </c>
      <c r="L20" s="8">
        <v>1400000</v>
      </c>
      <c r="M20" s="8">
        <v>116666.66666666667</v>
      </c>
      <c r="N20" s="8">
        <v>116666.66666666667</v>
      </c>
      <c r="O20" s="8">
        <v>116666.66666666667</v>
      </c>
      <c r="P20" s="8">
        <v>116666.66666666667</v>
      </c>
      <c r="Q20" s="8">
        <v>116666.66666666667</v>
      </c>
      <c r="R20" s="8">
        <v>116666.66666666667</v>
      </c>
      <c r="S20" s="8">
        <v>116666.66666666667</v>
      </c>
      <c r="T20" s="8">
        <v>116666.66666666667</v>
      </c>
      <c r="U20" s="8">
        <v>116666.66666666667</v>
      </c>
      <c r="V20" s="8">
        <v>116666.66666666667</v>
      </c>
      <c r="W20" s="8">
        <v>116666.66666666667</v>
      </c>
      <c r="X20" s="8">
        <v>116666.66666666667</v>
      </c>
    </row>
    <row r="21" spans="1:27" ht="25.5" x14ac:dyDescent="0.2">
      <c r="A21" t="s">
        <v>207</v>
      </c>
      <c r="B21" t="s">
        <v>142</v>
      </c>
      <c r="C21" t="s">
        <v>143</v>
      </c>
      <c r="D21" s="14" t="s">
        <v>144</v>
      </c>
      <c r="E21" s="13">
        <v>2</v>
      </c>
      <c r="F21" s="14" t="s">
        <v>145</v>
      </c>
      <c r="G21" s="14" t="s">
        <v>146</v>
      </c>
      <c r="I21" s="2" t="s">
        <v>18</v>
      </c>
      <c r="J21" s="2" t="s">
        <v>19</v>
      </c>
      <c r="L21" s="8">
        <v>1000000</v>
      </c>
      <c r="M21" s="8">
        <v>83333.333333333328</v>
      </c>
      <c r="N21" s="8">
        <v>83333.333333333328</v>
      </c>
      <c r="O21" s="8">
        <v>83333.333333333328</v>
      </c>
      <c r="P21" s="8">
        <v>83333.333333333328</v>
      </c>
      <c r="Q21" s="8">
        <v>83333.333333333328</v>
      </c>
      <c r="R21" s="8">
        <v>83333.333333333328</v>
      </c>
      <c r="S21" s="8">
        <v>83333.333333333328</v>
      </c>
      <c r="T21" s="8">
        <v>83333.333333333328</v>
      </c>
      <c r="U21" s="8">
        <v>83333.333333333328</v>
      </c>
      <c r="V21" s="8">
        <v>83333.333333333328</v>
      </c>
      <c r="W21" s="8">
        <v>83333.333333333328</v>
      </c>
      <c r="X21" s="8">
        <v>83333.333333333328</v>
      </c>
    </row>
    <row r="22" spans="1:27" x14ac:dyDescent="0.2">
      <c r="A22" t="s">
        <v>206</v>
      </c>
      <c r="B22" t="s">
        <v>142</v>
      </c>
      <c r="C22" t="s">
        <v>143</v>
      </c>
      <c r="D22" s="14" t="s">
        <v>144</v>
      </c>
      <c r="E22" s="13">
        <v>1</v>
      </c>
      <c r="F22" s="14" t="s">
        <v>145</v>
      </c>
      <c r="G22" s="14" t="s">
        <v>146</v>
      </c>
      <c r="I22" s="2" t="s">
        <v>21</v>
      </c>
      <c r="J22" s="2" t="s">
        <v>20</v>
      </c>
      <c r="L22" s="8">
        <v>500000</v>
      </c>
      <c r="M22" s="8">
        <v>41666.666666666664</v>
      </c>
      <c r="N22" s="8">
        <v>41666.666666666664</v>
      </c>
      <c r="O22" s="8">
        <v>41666.666666666664</v>
      </c>
      <c r="P22" s="8">
        <v>41666.666666666664</v>
      </c>
      <c r="Q22" s="8">
        <v>41666.666666666664</v>
      </c>
      <c r="R22" s="8">
        <v>41666.666666666664</v>
      </c>
      <c r="S22" s="8">
        <v>41666.666666666664</v>
      </c>
      <c r="T22" s="8">
        <v>41666.666666666664</v>
      </c>
      <c r="U22" s="8">
        <v>41666.666666666664</v>
      </c>
      <c r="V22" s="8">
        <v>41666.666666666664</v>
      </c>
      <c r="W22" s="8">
        <v>41666.666666666664</v>
      </c>
      <c r="X22" s="8">
        <v>41666.666666666664</v>
      </c>
    </row>
    <row r="23" spans="1:27" x14ac:dyDescent="0.2">
      <c r="A23" t="s">
        <v>205</v>
      </c>
      <c r="B23" t="s">
        <v>142</v>
      </c>
      <c r="C23" t="s">
        <v>143</v>
      </c>
      <c r="D23" s="14" t="s">
        <v>144</v>
      </c>
      <c r="E23" s="13">
        <v>1</v>
      </c>
      <c r="F23" s="14" t="s">
        <v>145</v>
      </c>
      <c r="G23" s="14" t="s">
        <v>146</v>
      </c>
      <c r="I23" s="2" t="s">
        <v>23</v>
      </c>
      <c r="J23" s="2" t="s">
        <v>22</v>
      </c>
      <c r="L23" s="8">
        <v>3000000</v>
      </c>
      <c r="M23" s="8">
        <v>250000</v>
      </c>
      <c r="N23" s="8">
        <v>250000</v>
      </c>
      <c r="O23" s="8">
        <v>250000</v>
      </c>
      <c r="P23" s="8">
        <v>250000</v>
      </c>
      <c r="Q23" s="8">
        <v>250000</v>
      </c>
      <c r="R23" s="8">
        <v>250000</v>
      </c>
      <c r="S23" s="8">
        <v>250000</v>
      </c>
      <c r="T23" s="8">
        <v>250000</v>
      </c>
      <c r="U23" s="8">
        <v>250000</v>
      </c>
      <c r="V23" s="8">
        <v>250000</v>
      </c>
      <c r="W23" s="8">
        <v>250000</v>
      </c>
      <c r="X23" s="8">
        <v>250000</v>
      </c>
    </row>
    <row r="24" spans="1:27" x14ac:dyDescent="0.2">
      <c r="A24" t="s">
        <v>204</v>
      </c>
      <c r="B24" t="s">
        <v>142</v>
      </c>
      <c r="C24" t="s">
        <v>143</v>
      </c>
      <c r="D24" s="14" t="s">
        <v>144</v>
      </c>
      <c r="E24" s="13">
        <v>1</v>
      </c>
      <c r="F24" s="14" t="s">
        <v>145</v>
      </c>
      <c r="G24" s="14" t="s">
        <v>146</v>
      </c>
      <c r="I24" s="2" t="s">
        <v>25</v>
      </c>
      <c r="J24" s="2" t="s">
        <v>24</v>
      </c>
      <c r="L24" s="8">
        <v>3000000</v>
      </c>
      <c r="M24" s="8">
        <v>250000</v>
      </c>
      <c r="N24" s="8">
        <v>250000</v>
      </c>
      <c r="O24" s="8">
        <v>250000</v>
      </c>
      <c r="P24" s="8">
        <v>250000</v>
      </c>
      <c r="Q24" s="8">
        <v>250000</v>
      </c>
      <c r="R24" s="8">
        <v>250000</v>
      </c>
      <c r="S24" s="8">
        <v>250000</v>
      </c>
      <c r="T24" s="8">
        <v>250000</v>
      </c>
      <c r="U24" s="8">
        <v>250000</v>
      </c>
      <c r="V24" s="8">
        <v>250000</v>
      </c>
      <c r="W24" s="8">
        <v>250000</v>
      </c>
      <c r="X24" s="8">
        <v>250000</v>
      </c>
    </row>
    <row r="25" spans="1:27" x14ac:dyDescent="0.2">
      <c r="A25" t="s">
        <v>203</v>
      </c>
      <c r="B25" t="s">
        <v>142</v>
      </c>
      <c r="C25" t="s">
        <v>143</v>
      </c>
      <c r="D25" s="14" t="s">
        <v>144</v>
      </c>
      <c r="E25" s="13">
        <v>1</v>
      </c>
      <c r="F25" s="14" t="s">
        <v>145</v>
      </c>
      <c r="G25" s="14" t="s">
        <v>146</v>
      </c>
      <c r="I25" s="2" t="s">
        <v>27</v>
      </c>
      <c r="J25" s="2" t="s">
        <v>26</v>
      </c>
      <c r="L25" s="8">
        <v>400000</v>
      </c>
      <c r="M25" s="8">
        <v>33333.333333333336</v>
      </c>
      <c r="N25" s="8">
        <v>33333.333333333336</v>
      </c>
      <c r="O25" s="8">
        <v>33333.333333333336</v>
      </c>
      <c r="P25" s="8">
        <v>33333.333333333336</v>
      </c>
      <c r="Q25" s="8">
        <v>33333.333333333336</v>
      </c>
      <c r="R25" s="8">
        <v>33333.333333333336</v>
      </c>
      <c r="S25" s="8">
        <v>33333.333333333336</v>
      </c>
      <c r="T25" s="8">
        <v>33333.333333333336</v>
      </c>
      <c r="U25" s="8">
        <v>33333.333333333336</v>
      </c>
      <c r="V25" s="8">
        <v>33333.333333333336</v>
      </c>
      <c r="W25" s="8">
        <v>33333.333333333336</v>
      </c>
      <c r="X25" s="8">
        <v>33333.333333333336</v>
      </c>
      <c r="AA25" s="3">
        <v>42807</v>
      </c>
    </row>
    <row r="26" spans="1:27" x14ac:dyDescent="0.2">
      <c r="A26" t="s">
        <v>203</v>
      </c>
      <c r="B26" t="s">
        <v>142</v>
      </c>
      <c r="C26" t="s">
        <v>143</v>
      </c>
      <c r="D26" s="14" t="s">
        <v>144</v>
      </c>
      <c r="E26" s="13">
        <v>2</v>
      </c>
      <c r="F26" s="14" t="s">
        <v>145</v>
      </c>
      <c r="G26" s="14" t="s">
        <v>146</v>
      </c>
      <c r="I26" s="2" t="s">
        <v>27</v>
      </c>
      <c r="J26" s="2" t="s">
        <v>26</v>
      </c>
      <c r="L26" s="8">
        <v>600000</v>
      </c>
      <c r="M26" s="8">
        <v>50000</v>
      </c>
      <c r="N26" s="8">
        <v>50000</v>
      </c>
      <c r="O26" s="8">
        <v>50000</v>
      </c>
      <c r="P26" s="8">
        <v>50000</v>
      </c>
      <c r="Q26" s="8">
        <v>50000</v>
      </c>
      <c r="R26" s="8">
        <v>50000</v>
      </c>
      <c r="S26" s="8">
        <v>50000</v>
      </c>
      <c r="T26" s="8">
        <v>50000</v>
      </c>
      <c r="U26" s="8">
        <v>50000</v>
      </c>
      <c r="V26" s="8">
        <v>50000</v>
      </c>
      <c r="W26" s="8">
        <v>50000</v>
      </c>
      <c r="X26" s="8">
        <v>50000</v>
      </c>
    </row>
    <row r="27" spans="1:27" ht="38.25" x14ac:dyDescent="0.2">
      <c r="A27" t="s">
        <v>202</v>
      </c>
      <c r="B27" t="s">
        <v>142</v>
      </c>
      <c r="C27" t="s">
        <v>143</v>
      </c>
      <c r="D27" s="14" t="s">
        <v>144</v>
      </c>
      <c r="E27" s="13">
        <v>1</v>
      </c>
      <c r="F27" s="14" t="s">
        <v>145</v>
      </c>
      <c r="G27" s="14" t="s">
        <v>146</v>
      </c>
      <c r="I27" s="2">
        <v>26101</v>
      </c>
      <c r="J27" s="1" t="s">
        <v>29</v>
      </c>
      <c r="L27" s="8">
        <v>4000000</v>
      </c>
      <c r="M27" s="8">
        <v>333333.33333333331</v>
      </c>
      <c r="N27" s="8">
        <v>333333.33333333331</v>
      </c>
      <c r="O27" s="8">
        <v>333333.33333333331</v>
      </c>
      <c r="P27" s="8">
        <v>333333.33333333331</v>
      </c>
      <c r="Q27" s="8">
        <v>333333.33333333331</v>
      </c>
      <c r="R27" s="8">
        <v>333333.33333333331</v>
      </c>
      <c r="S27" s="8">
        <v>333333.33333333331</v>
      </c>
      <c r="T27" s="8">
        <v>333333.33333333331</v>
      </c>
      <c r="U27" s="8">
        <v>333333.33333333331</v>
      </c>
      <c r="V27" s="8">
        <v>333333.33333333331</v>
      </c>
      <c r="W27" s="8">
        <v>333333.33333333331</v>
      </c>
      <c r="X27" s="8">
        <v>333333.33333333331</v>
      </c>
    </row>
    <row r="28" spans="1:27" ht="38.25" x14ac:dyDescent="0.2">
      <c r="A28" t="s">
        <v>202</v>
      </c>
      <c r="B28" t="s">
        <v>142</v>
      </c>
      <c r="C28" t="s">
        <v>143</v>
      </c>
      <c r="D28" s="14" t="s">
        <v>144</v>
      </c>
      <c r="E28" s="13">
        <v>2</v>
      </c>
      <c r="F28" s="14" t="s">
        <v>145</v>
      </c>
      <c r="G28" s="14" t="s">
        <v>146</v>
      </c>
      <c r="I28" s="2" t="s">
        <v>28</v>
      </c>
      <c r="J28" s="1" t="s">
        <v>238</v>
      </c>
      <c r="L28" s="8">
        <v>8000000</v>
      </c>
      <c r="M28" s="8">
        <v>666666.66666666663</v>
      </c>
      <c r="N28" s="8">
        <v>666666.66666666663</v>
      </c>
      <c r="O28" s="8">
        <v>666666.66666666663</v>
      </c>
      <c r="P28" s="8">
        <v>666666.66666666663</v>
      </c>
      <c r="Q28" s="8">
        <v>666666.66666666663</v>
      </c>
      <c r="R28" s="8">
        <v>666666.66666666663</v>
      </c>
      <c r="S28" s="8">
        <v>666666.66666666663</v>
      </c>
      <c r="T28" s="8">
        <v>666666.66666666663</v>
      </c>
      <c r="U28" s="8">
        <v>666666.66666666663</v>
      </c>
      <c r="V28" s="8">
        <v>666666.66666666663</v>
      </c>
      <c r="W28" s="8">
        <v>666666.66666666663</v>
      </c>
      <c r="X28" s="8">
        <v>666666.66666666663</v>
      </c>
    </row>
    <row r="29" spans="1:27" x14ac:dyDescent="0.2">
      <c r="A29" t="s">
        <v>201</v>
      </c>
      <c r="B29" t="s">
        <v>142</v>
      </c>
      <c r="C29" t="s">
        <v>143</v>
      </c>
      <c r="D29" s="14" t="s">
        <v>144</v>
      </c>
      <c r="E29" s="13">
        <v>1</v>
      </c>
      <c r="F29" s="14" t="s">
        <v>145</v>
      </c>
      <c r="G29" s="14" t="s">
        <v>146</v>
      </c>
      <c r="I29" s="2" t="s">
        <v>31</v>
      </c>
      <c r="J29" s="2" t="s">
        <v>30</v>
      </c>
      <c r="L29" s="8">
        <v>1000000</v>
      </c>
      <c r="M29" s="8">
        <v>83333.333333333328</v>
      </c>
      <c r="N29" s="8">
        <v>83333.333333333328</v>
      </c>
      <c r="O29" s="8">
        <v>83333.333333333328</v>
      </c>
      <c r="P29" s="8">
        <v>83333.333333333328</v>
      </c>
      <c r="Q29" s="8">
        <v>83333.333333333328</v>
      </c>
      <c r="R29" s="8">
        <v>83333.333333333328</v>
      </c>
      <c r="S29" s="8">
        <v>83333.333333333328</v>
      </c>
      <c r="T29" s="8">
        <v>83333.333333333328</v>
      </c>
      <c r="U29" s="8">
        <v>83333.333333333328</v>
      </c>
      <c r="V29" s="8">
        <v>83333.333333333328</v>
      </c>
      <c r="W29" s="8">
        <v>83333.333333333328</v>
      </c>
      <c r="X29" s="8">
        <v>83333.333333333328</v>
      </c>
    </row>
    <row r="30" spans="1:27" x14ac:dyDescent="0.2">
      <c r="A30" t="s">
        <v>201</v>
      </c>
      <c r="B30" t="s">
        <v>142</v>
      </c>
      <c r="C30" t="s">
        <v>143</v>
      </c>
      <c r="D30" s="14" t="s">
        <v>144</v>
      </c>
      <c r="E30" s="13">
        <v>2</v>
      </c>
      <c r="F30" s="14" t="s">
        <v>145</v>
      </c>
      <c r="G30" s="14" t="s">
        <v>146</v>
      </c>
      <c r="I30" s="2" t="s">
        <v>31</v>
      </c>
      <c r="J30" s="2" t="s">
        <v>30</v>
      </c>
      <c r="L30" s="8">
        <v>1000000</v>
      </c>
      <c r="M30" s="8">
        <v>83333.333333333328</v>
      </c>
      <c r="N30" s="8">
        <v>83333.333333333328</v>
      </c>
      <c r="O30" s="8">
        <v>83333.333333333328</v>
      </c>
      <c r="P30" s="8">
        <v>83333.333333333328</v>
      </c>
      <c r="Q30" s="8">
        <v>83333.333333333328</v>
      </c>
      <c r="R30" s="8">
        <v>83333.333333333328</v>
      </c>
      <c r="S30" s="8">
        <v>83333.333333333328</v>
      </c>
      <c r="T30" s="8">
        <v>83333.333333333328</v>
      </c>
      <c r="U30" s="8">
        <v>83333.333333333328</v>
      </c>
      <c r="V30" s="8">
        <v>83333.333333333328</v>
      </c>
      <c r="W30" s="8">
        <v>83333.333333333328</v>
      </c>
      <c r="X30" s="8">
        <v>83333.333333333328</v>
      </c>
    </row>
    <row r="31" spans="1:27" x14ac:dyDescent="0.2">
      <c r="A31" t="s">
        <v>200</v>
      </c>
      <c r="B31" t="s">
        <v>142</v>
      </c>
      <c r="C31" t="s">
        <v>143</v>
      </c>
      <c r="D31" s="14" t="s">
        <v>144</v>
      </c>
      <c r="E31" s="13">
        <v>1</v>
      </c>
      <c r="F31" s="14" t="s">
        <v>145</v>
      </c>
      <c r="G31" s="14" t="s">
        <v>146</v>
      </c>
      <c r="I31" s="2" t="s">
        <v>33</v>
      </c>
      <c r="J31" s="2" t="s">
        <v>32</v>
      </c>
      <c r="L31" s="8">
        <v>500000</v>
      </c>
      <c r="M31" s="8">
        <v>41666.666666666664</v>
      </c>
      <c r="N31" s="8">
        <v>41666.666666666664</v>
      </c>
      <c r="O31" s="8">
        <v>41666.666666666664</v>
      </c>
      <c r="P31" s="8">
        <v>41666.666666666664</v>
      </c>
      <c r="Q31" s="8">
        <v>41666.666666666664</v>
      </c>
      <c r="R31" s="8">
        <v>41666.666666666664</v>
      </c>
      <c r="S31" s="8">
        <v>41666.666666666664</v>
      </c>
      <c r="T31" s="8">
        <v>41666.666666666664</v>
      </c>
      <c r="U31" s="8">
        <v>41666.666666666664</v>
      </c>
      <c r="V31" s="8">
        <v>41666.666666666664</v>
      </c>
      <c r="W31" s="8">
        <v>41666.666666666664</v>
      </c>
      <c r="X31" s="8">
        <v>41666.666666666664</v>
      </c>
    </row>
    <row r="32" spans="1:27" x14ac:dyDescent="0.2">
      <c r="A32" t="s">
        <v>199</v>
      </c>
      <c r="B32" t="s">
        <v>142</v>
      </c>
      <c r="C32" t="s">
        <v>143</v>
      </c>
      <c r="D32" s="14" t="s">
        <v>144</v>
      </c>
      <c r="E32" s="13">
        <v>2</v>
      </c>
      <c r="F32" s="14" t="s">
        <v>145</v>
      </c>
      <c r="G32" s="14" t="s">
        <v>146</v>
      </c>
      <c r="I32" s="2" t="s">
        <v>35</v>
      </c>
      <c r="J32" s="2" t="s">
        <v>34</v>
      </c>
      <c r="L32" s="8">
        <v>2500000</v>
      </c>
      <c r="M32" s="8">
        <v>208333.33333333334</v>
      </c>
      <c r="N32" s="8">
        <v>208333.33333333334</v>
      </c>
      <c r="O32" s="8">
        <v>208333.33333333334</v>
      </c>
      <c r="P32" s="8">
        <v>208333.33333333334</v>
      </c>
      <c r="Q32" s="8">
        <v>208333.33333333334</v>
      </c>
      <c r="R32" s="8">
        <v>208333.33333333334</v>
      </c>
      <c r="S32" s="8">
        <v>208333.33333333334</v>
      </c>
      <c r="T32" s="8">
        <v>208333.33333333334</v>
      </c>
      <c r="U32" s="8">
        <v>208333.33333333334</v>
      </c>
      <c r="V32" s="8">
        <v>208333.33333333334</v>
      </c>
      <c r="W32" s="8">
        <v>208333.33333333334</v>
      </c>
      <c r="X32" s="8">
        <v>208333.33333333334</v>
      </c>
    </row>
    <row r="33" spans="1:27" x14ac:dyDescent="0.2">
      <c r="A33" t="s">
        <v>198</v>
      </c>
      <c r="B33" t="s">
        <v>142</v>
      </c>
      <c r="C33" t="s">
        <v>143</v>
      </c>
      <c r="D33" s="14" t="s">
        <v>144</v>
      </c>
      <c r="E33" s="13">
        <v>1</v>
      </c>
      <c r="F33" s="14" t="s">
        <v>145</v>
      </c>
      <c r="G33" s="14" t="s">
        <v>146</v>
      </c>
      <c r="I33" s="2" t="s">
        <v>37</v>
      </c>
      <c r="J33" s="2" t="s">
        <v>36</v>
      </c>
      <c r="L33" s="8">
        <v>5000000</v>
      </c>
      <c r="M33" s="8">
        <v>416666.66666666669</v>
      </c>
      <c r="N33" s="8">
        <v>416666.66666666669</v>
      </c>
      <c r="O33" s="8">
        <v>416666.66666666669</v>
      </c>
      <c r="P33" s="8">
        <v>416666.66666666669</v>
      </c>
      <c r="Q33" s="8">
        <v>416666.66666666669</v>
      </c>
      <c r="R33" s="8">
        <v>416666.66666666669</v>
      </c>
      <c r="S33" s="8">
        <v>416666.66666666669</v>
      </c>
      <c r="T33" s="8">
        <v>416666.66666666669</v>
      </c>
      <c r="U33" s="8">
        <v>416666.66666666669</v>
      </c>
      <c r="V33" s="8">
        <v>416666.66666666669</v>
      </c>
      <c r="W33" s="8">
        <v>416666.66666666669</v>
      </c>
      <c r="X33" s="8">
        <v>416666.66666666669</v>
      </c>
    </row>
    <row r="34" spans="1:27" x14ac:dyDescent="0.2">
      <c r="A34" t="s">
        <v>197</v>
      </c>
      <c r="B34" t="s">
        <v>142</v>
      </c>
      <c r="C34" t="s">
        <v>143</v>
      </c>
      <c r="D34" s="14" t="s">
        <v>144</v>
      </c>
      <c r="E34" s="13">
        <v>1</v>
      </c>
      <c r="F34" s="14" t="s">
        <v>145</v>
      </c>
      <c r="G34" s="14" t="s">
        <v>146</v>
      </c>
      <c r="I34" s="2" t="s">
        <v>39</v>
      </c>
      <c r="J34" s="2" t="s">
        <v>38</v>
      </c>
      <c r="L34" s="8">
        <v>0.01</v>
      </c>
      <c r="M34" s="8">
        <v>8.3333333333333339E-4</v>
      </c>
      <c r="N34" s="8">
        <v>8.3333333333333339E-4</v>
      </c>
      <c r="O34" s="8">
        <v>8.3333333333333339E-4</v>
      </c>
      <c r="P34" s="8">
        <v>8.3333333333333339E-4</v>
      </c>
      <c r="Q34" s="8">
        <v>8.3333333333333339E-4</v>
      </c>
      <c r="R34" s="8">
        <v>8.3333333333333339E-4</v>
      </c>
      <c r="S34" s="8">
        <v>8.3333333333333339E-4</v>
      </c>
      <c r="T34" s="8">
        <v>8.3333333333333339E-4</v>
      </c>
      <c r="U34" s="8">
        <v>8.3333333333333339E-4</v>
      </c>
      <c r="V34" s="8">
        <v>8.3333333333333339E-4</v>
      </c>
      <c r="W34" s="8">
        <v>8.3333333333333339E-4</v>
      </c>
      <c r="X34" s="8">
        <v>8.3333333333333339E-4</v>
      </c>
    </row>
    <row r="35" spans="1:27" ht="25.5" x14ac:dyDescent="0.2">
      <c r="A35" t="s">
        <v>196</v>
      </c>
      <c r="B35" t="s">
        <v>142</v>
      </c>
      <c r="C35" t="s">
        <v>143</v>
      </c>
      <c r="D35" s="14" t="s">
        <v>144</v>
      </c>
      <c r="E35" s="13">
        <v>1</v>
      </c>
      <c r="F35" s="14" t="s">
        <v>145</v>
      </c>
      <c r="G35" s="14" t="s">
        <v>146</v>
      </c>
      <c r="I35" s="2" t="s">
        <v>41</v>
      </c>
      <c r="J35" s="2" t="s">
        <v>40</v>
      </c>
      <c r="L35" s="8">
        <v>0.01</v>
      </c>
      <c r="M35" s="8">
        <v>8.3333333333333339E-4</v>
      </c>
      <c r="N35" s="8">
        <v>8.3333333333333339E-4</v>
      </c>
      <c r="O35" s="8">
        <v>8.3333333333333339E-4</v>
      </c>
      <c r="P35" s="8">
        <v>8.3333333333333339E-4</v>
      </c>
      <c r="Q35" s="8">
        <v>8.3333333333333339E-4</v>
      </c>
      <c r="R35" s="8">
        <v>8.3333333333333339E-4</v>
      </c>
      <c r="S35" s="8">
        <v>8.3333333333333339E-4</v>
      </c>
      <c r="T35" s="8">
        <v>8.3333333333333339E-4</v>
      </c>
      <c r="U35" s="8">
        <v>8.3333333333333339E-4</v>
      </c>
      <c r="V35" s="8">
        <v>8.3333333333333339E-4</v>
      </c>
      <c r="W35" s="8">
        <v>8.3333333333333339E-4</v>
      </c>
      <c r="X35" s="8">
        <v>8.3333333333333339E-4</v>
      </c>
    </row>
    <row r="36" spans="1:27" x14ac:dyDescent="0.2">
      <c r="A36" t="s">
        <v>195</v>
      </c>
      <c r="B36" t="s">
        <v>142</v>
      </c>
      <c r="C36" t="s">
        <v>143</v>
      </c>
      <c r="D36" s="14" t="s">
        <v>144</v>
      </c>
      <c r="E36" s="13">
        <v>1</v>
      </c>
      <c r="F36" s="14" t="s">
        <v>145</v>
      </c>
      <c r="G36" s="14" t="s">
        <v>146</v>
      </c>
      <c r="I36" s="2" t="s">
        <v>43</v>
      </c>
      <c r="J36" s="2" t="s">
        <v>42</v>
      </c>
      <c r="L36" s="8">
        <v>1500000</v>
      </c>
      <c r="M36" s="8">
        <v>125000</v>
      </c>
      <c r="N36" s="8">
        <v>125000</v>
      </c>
      <c r="O36" s="8">
        <v>125000</v>
      </c>
      <c r="P36" s="8">
        <v>125000</v>
      </c>
      <c r="Q36" s="8">
        <v>125000</v>
      </c>
      <c r="R36" s="8">
        <v>125000</v>
      </c>
      <c r="S36" s="8">
        <v>125000</v>
      </c>
      <c r="T36" s="8">
        <v>125000</v>
      </c>
      <c r="U36" s="8">
        <v>125000</v>
      </c>
      <c r="V36" s="8">
        <v>125000</v>
      </c>
      <c r="W36" s="8">
        <v>125000</v>
      </c>
      <c r="X36" s="8">
        <v>125000</v>
      </c>
      <c r="Y36" s="2"/>
      <c r="Z36" s="12">
        <f>SUM(L13:L36)</f>
        <v>37470000.019999996</v>
      </c>
    </row>
    <row r="37" spans="1:27" x14ac:dyDescent="0.2">
      <c r="A37" t="s">
        <v>195</v>
      </c>
      <c r="B37" t="s">
        <v>142</v>
      </c>
      <c r="C37" t="s">
        <v>143</v>
      </c>
      <c r="D37" s="14" t="s">
        <v>144</v>
      </c>
      <c r="E37" s="13">
        <v>2</v>
      </c>
      <c r="F37" s="14" t="s">
        <v>145</v>
      </c>
      <c r="G37" s="14" t="s">
        <v>146</v>
      </c>
      <c r="I37" s="2" t="s">
        <v>43</v>
      </c>
      <c r="J37" s="2" t="s">
        <v>42</v>
      </c>
      <c r="L37" s="8">
        <v>1500000</v>
      </c>
      <c r="M37" s="8">
        <v>125000</v>
      </c>
      <c r="N37" s="8">
        <v>125000</v>
      </c>
      <c r="O37" s="8">
        <v>125000</v>
      </c>
      <c r="P37" s="8">
        <v>125000</v>
      </c>
      <c r="Q37" s="8">
        <v>125000</v>
      </c>
      <c r="R37" s="8">
        <v>125000</v>
      </c>
      <c r="S37" s="8">
        <v>125000</v>
      </c>
      <c r="T37" s="8">
        <v>125000</v>
      </c>
      <c r="U37" s="8">
        <v>125000</v>
      </c>
      <c r="V37" s="8">
        <v>125000</v>
      </c>
      <c r="W37" s="8">
        <v>125000</v>
      </c>
      <c r="X37" s="8">
        <v>125000</v>
      </c>
      <c r="Y37" s="2"/>
    </row>
    <row r="38" spans="1:27" x14ac:dyDescent="0.2">
      <c r="A38"/>
      <c r="B38"/>
      <c r="C38"/>
      <c r="D38" s="14"/>
      <c r="E38" s="13"/>
      <c r="F38" s="14"/>
      <c r="G38" s="14"/>
      <c r="I38" s="2"/>
      <c r="J38" s="2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2"/>
    </row>
    <row r="39" spans="1:27" x14ac:dyDescent="0.2">
      <c r="A39"/>
      <c r="B39"/>
      <c r="C39"/>
      <c r="D39" s="14"/>
      <c r="E39" s="13"/>
      <c r="F39" s="14"/>
      <c r="G39" s="14"/>
      <c r="I39" s="2"/>
      <c r="J39" s="2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2"/>
    </row>
    <row r="40" spans="1:27" x14ac:dyDescent="0.2">
      <c r="A40"/>
      <c r="B40"/>
      <c r="C40"/>
      <c r="D40" s="14"/>
      <c r="E40" s="13"/>
      <c r="F40" s="14"/>
      <c r="G40" s="14"/>
      <c r="I40" s="2"/>
      <c r="J40" s="2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2"/>
    </row>
    <row r="41" spans="1:27" x14ac:dyDescent="0.2">
      <c r="A41" s="16" t="s">
        <v>194</v>
      </c>
      <c r="B41" t="s">
        <v>142</v>
      </c>
      <c r="C41" t="s">
        <v>143</v>
      </c>
      <c r="D41" s="14" t="s">
        <v>144</v>
      </c>
      <c r="E41" s="13">
        <v>1</v>
      </c>
      <c r="F41" s="14" t="s">
        <v>145</v>
      </c>
      <c r="G41" s="14" t="s">
        <v>146</v>
      </c>
      <c r="I41" s="2" t="s">
        <v>44</v>
      </c>
      <c r="J41" s="2" t="s">
        <v>216</v>
      </c>
      <c r="L41" s="8">
        <f>200000*12</f>
        <v>2400000</v>
      </c>
      <c r="M41" s="8">
        <v>200000</v>
      </c>
      <c r="N41" s="8">
        <v>200000</v>
      </c>
      <c r="O41" s="8">
        <v>200000</v>
      </c>
      <c r="P41" s="8">
        <v>200000</v>
      </c>
      <c r="Q41" s="8">
        <v>200000</v>
      </c>
      <c r="R41" s="8">
        <v>200000</v>
      </c>
      <c r="S41" s="8">
        <v>200000</v>
      </c>
      <c r="T41" s="8">
        <v>200000</v>
      </c>
      <c r="U41" s="8">
        <v>200000</v>
      </c>
      <c r="V41" s="8">
        <v>200000</v>
      </c>
      <c r="W41" s="8">
        <v>200000</v>
      </c>
      <c r="X41" s="8">
        <v>200000</v>
      </c>
      <c r="AA41" s="7"/>
    </row>
    <row r="42" spans="1:27" x14ac:dyDescent="0.2">
      <c r="A42" s="16" t="s">
        <v>194</v>
      </c>
      <c r="B42" t="s">
        <v>142</v>
      </c>
      <c r="C42" t="s">
        <v>143</v>
      </c>
      <c r="D42" s="14" t="s">
        <v>144</v>
      </c>
      <c r="E42" s="13">
        <v>2</v>
      </c>
      <c r="F42" s="14" t="s">
        <v>145</v>
      </c>
      <c r="G42" s="14" t="s">
        <v>146</v>
      </c>
      <c r="I42" s="2">
        <v>31102</v>
      </c>
      <c r="J42" s="1" t="s">
        <v>217</v>
      </c>
      <c r="L42" s="8">
        <v>37559554.560000002</v>
      </c>
      <c r="M42" s="8">
        <v>3129962.8800000004</v>
      </c>
      <c r="N42" s="8">
        <v>3129962.8800000004</v>
      </c>
      <c r="O42" s="8">
        <v>3129962.8800000004</v>
      </c>
      <c r="P42" s="8">
        <v>3129962.8800000004</v>
      </c>
      <c r="Q42" s="8">
        <v>3129962.8800000004</v>
      </c>
      <c r="R42" s="8">
        <v>3129962.8800000004</v>
      </c>
      <c r="S42" s="8">
        <v>3129962.8800000004</v>
      </c>
      <c r="T42" s="8">
        <v>3129962.8800000004</v>
      </c>
      <c r="U42" s="8">
        <v>3129962.8800000004</v>
      </c>
      <c r="V42" s="8">
        <v>3129962.8800000004</v>
      </c>
      <c r="W42" s="8">
        <v>3129962.8800000004</v>
      </c>
      <c r="X42" s="8">
        <v>3129962.8800000004</v>
      </c>
      <c r="AA42" s="7"/>
    </row>
    <row r="43" spans="1:27" x14ac:dyDescent="0.2">
      <c r="A43" t="s">
        <v>193</v>
      </c>
      <c r="B43" t="s">
        <v>142</v>
      </c>
      <c r="C43" t="s">
        <v>143</v>
      </c>
      <c r="D43" s="14" t="s">
        <v>144</v>
      </c>
      <c r="E43" s="13">
        <v>1</v>
      </c>
      <c r="F43" s="14" t="s">
        <v>145</v>
      </c>
      <c r="G43" s="14" t="s">
        <v>146</v>
      </c>
      <c r="I43" s="2">
        <v>31201</v>
      </c>
      <c r="J43" s="2" t="s">
        <v>45</v>
      </c>
      <c r="L43" s="8">
        <v>500000</v>
      </c>
      <c r="M43" s="8">
        <v>41666.666666666664</v>
      </c>
      <c r="N43" s="8">
        <v>41666.666666666664</v>
      </c>
      <c r="O43" s="8">
        <v>41666.666666666664</v>
      </c>
      <c r="P43" s="8">
        <v>41666.666666666664</v>
      </c>
      <c r="Q43" s="8">
        <v>41666.666666666664</v>
      </c>
      <c r="R43" s="8">
        <v>41666.666666666664</v>
      </c>
      <c r="S43" s="8">
        <v>41666.666666666664</v>
      </c>
      <c r="T43" s="8">
        <v>41666.666666666664</v>
      </c>
      <c r="U43" s="8">
        <v>41666.666666666664</v>
      </c>
      <c r="V43" s="8">
        <v>41666.666666666664</v>
      </c>
      <c r="W43" s="8">
        <v>41666.666666666664</v>
      </c>
      <c r="X43" s="8">
        <v>41666.666666666664</v>
      </c>
    </row>
    <row r="44" spans="1:27" x14ac:dyDescent="0.2">
      <c r="A44" t="s">
        <v>192</v>
      </c>
      <c r="B44" t="s">
        <v>142</v>
      </c>
      <c r="C44" t="s">
        <v>143</v>
      </c>
      <c r="D44" s="14" t="s">
        <v>144</v>
      </c>
      <c r="E44" s="13">
        <v>1</v>
      </c>
      <c r="F44" s="14" t="s">
        <v>145</v>
      </c>
      <c r="G44" s="14" t="s">
        <v>146</v>
      </c>
      <c r="I44" s="2" t="s">
        <v>46</v>
      </c>
      <c r="J44" s="2" t="s">
        <v>47</v>
      </c>
      <c r="L44" s="8">
        <v>500000</v>
      </c>
      <c r="M44" s="8">
        <v>41666.666666666664</v>
      </c>
      <c r="N44" s="8">
        <v>41666.666666666664</v>
      </c>
      <c r="O44" s="8">
        <v>41666.666666666664</v>
      </c>
      <c r="P44" s="8">
        <v>41666.666666666664</v>
      </c>
      <c r="Q44" s="8">
        <v>41666.666666666664</v>
      </c>
      <c r="R44" s="8">
        <v>41666.666666666664</v>
      </c>
      <c r="S44" s="8">
        <v>41666.666666666664</v>
      </c>
      <c r="T44" s="8">
        <v>41666.666666666664</v>
      </c>
      <c r="U44" s="8">
        <v>41666.666666666664</v>
      </c>
      <c r="V44" s="8">
        <v>41666.666666666664</v>
      </c>
      <c r="W44" s="8">
        <v>41666.666666666664</v>
      </c>
      <c r="X44" s="8">
        <v>41666.666666666664</v>
      </c>
    </row>
    <row r="45" spans="1:27" x14ac:dyDescent="0.2">
      <c r="A45" t="s">
        <v>191</v>
      </c>
      <c r="B45" t="s">
        <v>142</v>
      </c>
      <c r="C45" t="s">
        <v>143</v>
      </c>
      <c r="D45" s="14" t="s">
        <v>144</v>
      </c>
      <c r="E45" s="13">
        <v>1</v>
      </c>
      <c r="F45" s="14" t="s">
        <v>145</v>
      </c>
      <c r="G45" s="14" t="s">
        <v>146</v>
      </c>
      <c r="I45" s="2" t="s">
        <v>48</v>
      </c>
      <c r="J45" s="10" t="s">
        <v>49</v>
      </c>
      <c r="L45" s="8">
        <f>50000*12</f>
        <v>600000</v>
      </c>
      <c r="M45" s="8">
        <v>50000</v>
      </c>
      <c r="N45" s="8">
        <v>50000</v>
      </c>
      <c r="O45" s="8">
        <v>50000</v>
      </c>
      <c r="P45" s="8">
        <v>50000</v>
      </c>
      <c r="Q45" s="8">
        <v>50000</v>
      </c>
      <c r="R45" s="8">
        <v>50000</v>
      </c>
      <c r="S45" s="8">
        <v>50000</v>
      </c>
      <c r="T45" s="8">
        <v>50000</v>
      </c>
      <c r="U45" s="8">
        <v>50000</v>
      </c>
      <c r="V45" s="8">
        <v>50000</v>
      </c>
      <c r="W45" s="8">
        <v>50000</v>
      </c>
      <c r="X45" s="8">
        <v>50000</v>
      </c>
    </row>
    <row r="46" spans="1:27" x14ac:dyDescent="0.2">
      <c r="A46" t="s">
        <v>191</v>
      </c>
      <c r="B46" t="s">
        <v>142</v>
      </c>
      <c r="C46" t="s">
        <v>143</v>
      </c>
      <c r="D46" s="14" t="s">
        <v>144</v>
      </c>
      <c r="E46" s="13">
        <v>1</v>
      </c>
      <c r="F46" s="14" t="s">
        <v>145</v>
      </c>
      <c r="G46" s="14" t="s">
        <v>146</v>
      </c>
      <c r="I46" s="2">
        <v>31502</v>
      </c>
      <c r="J46" s="10" t="s">
        <v>50</v>
      </c>
      <c r="L46" s="8">
        <v>500000</v>
      </c>
      <c r="M46" s="8">
        <v>41666.666666666664</v>
      </c>
      <c r="N46" s="8">
        <v>41666.666666666664</v>
      </c>
      <c r="O46" s="8">
        <v>41666.666666666664</v>
      </c>
      <c r="P46" s="8">
        <v>41666.666666666664</v>
      </c>
      <c r="Q46" s="8">
        <v>41666.666666666664</v>
      </c>
      <c r="R46" s="8">
        <v>41666.666666666664</v>
      </c>
      <c r="S46" s="8">
        <v>41666.666666666664</v>
      </c>
      <c r="T46" s="8">
        <v>41666.666666666664</v>
      </c>
      <c r="U46" s="8">
        <v>41666.666666666664</v>
      </c>
      <c r="V46" s="8">
        <v>41666.666666666664</v>
      </c>
      <c r="W46" s="8">
        <v>41666.666666666664</v>
      </c>
      <c r="X46" s="8">
        <v>41666.666666666664</v>
      </c>
    </row>
    <row r="47" spans="1:27" x14ac:dyDescent="0.2">
      <c r="A47" t="s">
        <v>190</v>
      </c>
      <c r="B47" t="s">
        <v>142</v>
      </c>
      <c r="C47" t="s">
        <v>143</v>
      </c>
      <c r="D47" s="14" t="s">
        <v>144</v>
      </c>
      <c r="E47" s="13">
        <v>1</v>
      </c>
      <c r="F47" s="14" t="s">
        <v>145</v>
      </c>
      <c r="G47" s="14" t="s">
        <v>146</v>
      </c>
      <c r="I47" s="2" t="s">
        <v>51</v>
      </c>
      <c r="J47" s="2" t="s">
        <v>52</v>
      </c>
      <c r="L47" s="8">
        <v>500000</v>
      </c>
      <c r="M47" s="8">
        <v>41666.666666666664</v>
      </c>
      <c r="N47" s="8">
        <v>41666.666666666664</v>
      </c>
      <c r="O47" s="8">
        <v>41666.666666666664</v>
      </c>
      <c r="P47" s="8">
        <v>41666.666666666664</v>
      </c>
      <c r="Q47" s="8">
        <v>41666.666666666664</v>
      </c>
      <c r="R47" s="8">
        <v>41666.666666666664</v>
      </c>
      <c r="S47" s="8">
        <v>41666.666666666664</v>
      </c>
      <c r="T47" s="8">
        <v>41666.666666666664</v>
      </c>
      <c r="U47" s="8">
        <v>41666.666666666664</v>
      </c>
      <c r="V47" s="8">
        <v>41666.666666666664</v>
      </c>
      <c r="W47" s="8">
        <v>41666.666666666664</v>
      </c>
      <c r="X47" s="8">
        <v>41666.666666666664</v>
      </c>
      <c r="Z47" s="12"/>
    </row>
    <row r="48" spans="1:27" x14ac:dyDescent="0.2">
      <c r="A48" t="s">
        <v>189</v>
      </c>
      <c r="B48" t="s">
        <v>142</v>
      </c>
      <c r="C48" t="s">
        <v>143</v>
      </c>
      <c r="D48" s="14" t="s">
        <v>144</v>
      </c>
      <c r="E48" s="13">
        <v>1</v>
      </c>
      <c r="F48" s="14" t="s">
        <v>145</v>
      </c>
      <c r="G48" s="14" t="s">
        <v>146</v>
      </c>
      <c r="I48" s="2" t="s">
        <v>53</v>
      </c>
      <c r="J48" s="2" t="s">
        <v>218</v>
      </c>
      <c r="L48" s="8">
        <v>200000</v>
      </c>
      <c r="M48" s="8">
        <v>16666.666666666668</v>
      </c>
      <c r="N48" s="8">
        <v>16666.666666666668</v>
      </c>
      <c r="O48" s="8">
        <v>16666.666666666668</v>
      </c>
      <c r="P48" s="8">
        <v>16666.666666666668</v>
      </c>
      <c r="Q48" s="8">
        <v>16666.666666666668</v>
      </c>
      <c r="R48" s="8">
        <v>16666.666666666668</v>
      </c>
      <c r="S48" s="8">
        <v>16666.666666666668</v>
      </c>
      <c r="T48" s="8">
        <v>16666.666666666668</v>
      </c>
      <c r="U48" s="8">
        <v>16666.666666666668</v>
      </c>
      <c r="V48" s="8">
        <v>16666.666666666668</v>
      </c>
      <c r="W48" s="8">
        <v>16666.666666666668</v>
      </c>
      <c r="X48" s="8">
        <v>16666.666666666668</v>
      </c>
    </row>
    <row r="49" spans="1:24" ht="38.25" x14ac:dyDescent="0.2">
      <c r="A49" t="s">
        <v>188</v>
      </c>
      <c r="B49" t="s">
        <v>142</v>
      </c>
      <c r="C49" t="s">
        <v>143</v>
      </c>
      <c r="D49" s="14" t="s">
        <v>144</v>
      </c>
      <c r="E49" s="13">
        <v>2</v>
      </c>
      <c r="F49" s="14" t="s">
        <v>145</v>
      </c>
      <c r="G49" s="14" t="s">
        <v>146</v>
      </c>
      <c r="I49" s="2" t="s">
        <v>54</v>
      </c>
      <c r="J49" s="10" t="s">
        <v>55</v>
      </c>
      <c r="L49" s="8">
        <v>10100000</v>
      </c>
      <c r="M49" s="8">
        <v>841666.66666666663</v>
      </c>
      <c r="N49" s="8">
        <v>841666.66666666663</v>
      </c>
      <c r="O49" s="8">
        <v>841666.66666666663</v>
      </c>
      <c r="P49" s="8">
        <v>841666.66666666663</v>
      </c>
      <c r="Q49" s="8">
        <v>841666.66666666663</v>
      </c>
      <c r="R49" s="8">
        <v>841666.66666666663</v>
      </c>
      <c r="S49" s="8">
        <v>841666.66666666663</v>
      </c>
      <c r="T49" s="8">
        <v>841666.66666666663</v>
      </c>
      <c r="U49" s="8">
        <v>841666.66666666663</v>
      </c>
      <c r="V49" s="8">
        <v>841666.66666666663</v>
      </c>
      <c r="W49" s="8">
        <v>841666.66666666663</v>
      </c>
      <c r="X49" s="8">
        <v>841666.66666666663</v>
      </c>
    </row>
    <row r="50" spans="1:24" ht="38.25" x14ac:dyDescent="0.2">
      <c r="A50" t="s">
        <v>188</v>
      </c>
      <c r="B50" t="s">
        <v>142</v>
      </c>
      <c r="C50" t="s">
        <v>143</v>
      </c>
      <c r="D50" s="14" t="s">
        <v>144</v>
      </c>
      <c r="E50" s="13">
        <v>1</v>
      </c>
      <c r="F50" s="14" t="s">
        <v>145</v>
      </c>
      <c r="G50" s="14" t="s">
        <v>146</v>
      </c>
      <c r="I50" s="4" t="s">
        <v>56</v>
      </c>
      <c r="J50" s="10" t="s">
        <v>57</v>
      </c>
      <c r="L50" s="8">
        <v>2500000</v>
      </c>
      <c r="M50" s="8">
        <v>208333.33333333334</v>
      </c>
      <c r="N50" s="8">
        <v>208333.33333333334</v>
      </c>
      <c r="O50" s="8">
        <v>208333.33333333334</v>
      </c>
      <c r="P50" s="8">
        <v>208333.33333333334</v>
      </c>
      <c r="Q50" s="8">
        <v>208333.33333333334</v>
      </c>
      <c r="R50" s="8">
        <v>208333.33333333334</v>
      </c>
      <c r="S50" s="8">
        <v>208333.33333333334</v>
      </c>
      <c r="T50" s="8">
        <v>208333.33333333334</v>
      </c>
      <c r="U50" s="8">
        <v>208333.33333333334</v>
      </c>
      <c r="V50" s="8">
        <v>208333.33333333334</v>
      </c>
      <c r="W50" s="8">
        <v>208333.33333333334</v>
      </c>
      <c r="X50" s="8">
        <v>208333.33333333334</v>
      </c>
    </row>
    <row r="51" spans="1:24" x14ac:dyDescent="0.2">
      <c r="A51" t="s">
        <v>187</v>
      </c>
      <c r="B51" t="s">
        <v>142</v>
      </c>
      <c r="C51" t="s">
        <v>143</v>
      </c>
      <c r="D51" s="14" t="s">
        <v>144</v>
      </c>
      <c r="E51" s="13">
        <v>1</v>
      </c>
      <c r="F51" s="14" t="s">
        <v>145</v>
      </c>
      <c r="G51" s="14" t="s">
        <v>146</v>
      </c>
      <c r="I51" s="2" t="s">
        <v>58</v>
      </c>
      <c r="J51" s="2" t="s">
        <v>59</v>
      </c>
      <c r="L51" s="8">
        <v>200000</v>
      </c>
      <c r="M51" s="8">
        <v>16666.666666666668</v>
      </c>
      <c r="N51" s="8">
        <v>16666.666666666668</v>
      </c>
      <c r="O51" s="8">
        <v>16666.666666666668</v>
      </c>
      <c r="P51" s="8">
        <v>16666.666666666668</v>
      </c>
      <c r="Q51" s="8">
        <v>16666.666666666668</v>
      </c>
      <c r="R51" s="8">
        <v>16666.666666666668</v>
      </c>
      <c r="S51" s="8">
        <v>16666.666666666668</v>
      </c>
      <c r="T51" s="8">
        <v>16666.666666666668</v>
      </c>
      <c r="U51" s="8">
        <v>16666.666666666668</v>
      </c>
      <c r="V51" s="8">
        <v>16666.666666666668</v>
      </c>
      <c r="W51" s="8">
        <v>16666.666666666668</v>
      </c>
      <c r="X51" s="8">
        <v>16666.666666666668</v>
      </c>
    </row>
    <row r="52" spans="1:24" x14ac:dyDescent="0.2">
      <c r="A52" t="s">
        <v>186</v>
      </c>
      <c r="B52" t="s">
        <v>142</v>
      </c>
      <c r="C52" t="s">
        <v>143</v>
      </c>
      <c r="D52" s="14" t="s">
        <v>144</v>
      </c>
      <c r="E52" s="13">
        <v>1</v>
      </c>
      <c r="F52" s="14" t="s">
        <v>145</v>
      </c>
      <c r="G52" s="14" t="s">
        <v>146</v>
      </c>
      <c r="I52" s="2" t="s">
        <v>60</v>
      </c>
      <c r="J52" s="2" t="s">
        <v>61</v>
      </c>
      <c r="L52" s="8">
        <v>200000</v>
      </c>
      <c r="M52" s="8">
        <v>16666.666666666668</v>
      </c>
      <c r="N52" s="8">
        <v>16666.666666666668</v>
      </c>
      <c r="O52" s="8">
        <v>16666.666666666668</v>
      </c>
      <c r="P52" s="8">
        <v>16666.666666666668</v>
      </c>
      <c r="Q52" s="8">
        <v>16666.666666666668</v>
      </c>
      <c r="R52" s="8">
        <v>16666.666666666668</v>
      </c>
      <c r="S52" s="8">
        <v>16666.666666666668</v>
      </c>
      <c r="T52" s="8">
        <v>16666.666666666668</v>
      </c>
      <c r="U52" s="8">
        <v>16666.666666666668</v>
      </c>
      <c r="V52" s="8">
        <v>16666.666666666668</v>
      </c>
      <c r="W52" s="8">
        <v>16666.666666666668</v>
      </c>
      <c r="X52" s="8">
        <v>16666.666666666668</v>
      </c>
    </row>
    <row r="53" spans="1:24" ht="38.25" x14ac:dyDescent="0.2">
      <c r="A53" t="s">
        <v>185</v>
      </c>
      <c r="B53" t="s">
        <v>142</v>
      </c>
      <c r="C53" t="s">
        <v>143</v>
      </c>
      <c r="D53" s="14" t="s">
        <v>144</v>
      </c>
      <c r="E53" s="13">
        <v>1</v>
      </c>
      <c r="F53" s="14" t="s">
        <v>145</v>
      </c>
      <c r="G53" s="14" t="s">
        <v>146</v>
      </c>
      <c r="I53" s="2" t="s">
        <v>62</v>
      </c>
      <c r="J53" s="2" t="s">
        <v>219</v>
      </c>
      <c r="L53" s="8">
        <v>800000</v>
      </c>
      <c r="M53" s="8">
        <v>66666.666666666672</v>
      </c>
      <c r="N53" s="8">
        <v>66666.666666666672</v>
      </c>
      <c r="O53" s="8">
        <v>66666.666666666672</v>
      </c>
      <c r="P53" s="8">
        <v>66666.666666666672</v>
      </c>
      <c r="Q53" s="8">
        <v>66666.666666666672</v>
      </c>
      <c r="R53" s="8">
        <v>66666.666666666672</v>
      </c>
      <c r="S53" s="8">
        <v>66666.666666666672</v>
      </c>
      <c r="T53" s="8">
        <v>66666.666666666672</v>
      </c>
      <c r="U53" s="8">
        <v>66666.666666666672</v>
      </c>
      <c r="V53" s="8">
        <v>66666.666666666672</v>
      </c>
      <c r="W53" s="8">
        <v>66666.666666666672</v>
      </c>
      <c r="X53" s="8">
        <v>66666.666666666672</v>
      </c>
    </row>
    <row r="54" spans="1:24" ht="38.25" x14ac:dyDescent="0.2">
      <c r="A54" t="s">
        <v>185</v>
      </c>
      <c r="B54" t="s">
        <v>142</v>
      </c>
      <c r="C54" t="s">
        <v>143</v>
      </c>
      <c r="D54" s="14" t="s">
        <v>144</v>
      </c>
      <c r="E54" s="13">
        <v>2</v>
      </c>
      <c r="F54" s="14" t="s">
        <v>145</v>
      </c>
      <c r="G54" s="14" t="s">
        <v>146</v>
      </c>
      <c r="I54" s="2" t="s">
        <v>62</v>
      </c>
      <c r="J54" s="2" t="s">
        <v>219</v>
      </c>
      <c r="L54" s="8">
        <v>200000</v>
      </c>
      <c r="M54" s="8">
        <v>16666.666666666668</v>
      </c>
      <c r="N54" s="8">
        <v>16666.666666666668</v>
      </c>
      <c r="O54" s="8">
        <v>16666.666666666668</v>
      </c>
      <c r="P54" s="8">
        <v>16666.666666666668</v>
      </c>
      <c r="Q54" s="8">
        <v>16666.666666666668</v>
      </c>
      <c r="R54" s="8">
        <v>16666.666666666668</v>
      </c>
      <c r="S54" s="8">
        <v>16666.666666666668</v>
      </c>
      <c r="T54" s="8">
        <v>16666.666666666668</v>
      </c>
      <c r="U54" s="8">
        <v>16666.666666666668</v>
      </c>
      <c r="V54" s="8">
        <v>16666.666666666668</v>
      </c>
      <c r="W54" s="8">
        <v>16666.666666666668</v>
      </c>
      <c r="X54" s="8">
        <v>16666.666666666668</v>
      </c>
    </row>
    <row r="55" spans="1:24" x14ac:dyDescent="0.2">
      <c r="A55" t="s">
        <v>185</v>
      </c>
      <c r="B55" t="s">
        <v>142</v>
      </c>
      <c r="C55" t="s">
        <v>143</v>
      </c>
      <c r="D55" s="14" t="s">
        <v>144</v>
      </c>
      <c r="E55" s="13">
        <v>1</v>
      </c>
      <c r="F55" s="14" t="s">
        <v>145</v>
      </c>
      <c r="G55" s="14" t="s">
        <v>146</v>
      </c>
      <c r="I55" s="2" t="s">
        <v>63</v>
      </c>
      <c r="J55" s="2" t="s">
        <v>64</v>
      </c>
      <c r="L55" s="8">
        <v>500000</v>
      </c>
      <c r="M55" s="8">
        <v>41666.666666666664</v>
      </c>
      <c r="N55" s="8">
        <v>41666.666666666664</v>
      </c>
      <c r="O55" s="8">
        <v>41666.666666666664</v>
      </c>
      <c r="P55" s="8">
        <v>41666.666666666664</v>
      </c>
      <c r="Q55" s="8">
        <v>41666.666666666664</v>
      </c>
      <c r="R55" s="8">
        <v>41666.666666666664</v>
      </c>
      <c r="S55" s="8">
        <v>41666.666666666664</v>
      </c>
      <c r="T55" s="8">
        <v>41666.666666666664</v>
      </c>
      <c r="U55" s="8">
        <v>41666.666666666664</v>
      </c>
      <c r="V55" s="8">
        <v>41666.666666666664</v>
      </c>
      <c r="W55" s="8">
        <v>41666.666666666664</v>
      </c>
      <c r="X55" s="8">
        <v>41666.666666666664</v>
      </c>
    </row>
    <row r="56" spans="1:24" x14ac:dyDescent="0.2">
      <c r="A56" t="s">
        <v>184</v>
      </c>
      <c r="B56" t="s">
        <v>142</v>
      </c>
      <c r="C56" t="s">
        <v>143</v>
      </c>
      <c r="D56" s="14" t="s">
        <v>144</v>
      </c>
      <c r="E56" s="13">
        <v>1</v>
      </c>
      <c r="F56" s="14" t="s">
        <v>145</v>
      </c>
      <c r="G56" s="14" t="s">
        <v>146</v>
      </c>
      <c r="I56" s="2" t="s">
        <v>65</v>
      </c>
      <c r="J56" s="2" t="s">
        <v>66</v>
      </c>
      <c r="L56" s="8">
        <v>200000</v>
      </c>
      <c r="M56" s="8">
        <v>16666.666666666668</v>
      </c>
      <c r="N56" s="8">
        <v>16666.666666666668</v>
      </c>
      <c r="O56" s="8">
        <v>16666.666666666668</v>
      </c>
      <c r="P56" s="8">
        <v>16666.666666666668</v>
      </c>
      <c r="Q56" s="8">
        <v>16666.666666666668</v>
      </c>
      <c r="R56" s="8">
        <v>16666.666666666668</v>
      </c>
      <c r="S56" s="8">
        <v>16666.666666666668</v>
      </c>
      <c r="T56" s="8">
        <v>16666.666666666668</v>
      </c>
      <c r="U56" s="8">
        <v>16666.666666666668</v>
      </c>
      <c r="V56" s="8">
        <v>16666.666666666668</v>
      </c>
      <c r="W56" s="8">
        <v>16666.666666666668</v>
      </c>
      <c r="X56" s="8">
        <v>16666.666666666668</v>
      </c>
    </row>
    <row r="57" spans="1:24" x14ac:dyDescent="0.2">
      <c r="A57" t="s">
        <v>183</v>
      </c>
      <c r="B57" t="s">
        <v>142</v>
      </c>
      <c r="C57" t="s">
        <v>143</v>
      </c>
      <c r="D57" s="14" t="s">
        <v>144</v>
      </c>
      <c r="E57" s="13">
        <v>1</v>
      </c>
      <c r="F57" s="14" t="s">
        <v>145</v>
      </c>
      <c r="G57" s="14" t="s">
        <v>146</v>
      </c>
      <c r="I57" s="2" t="s">
        <v>67</v>
      </c>
      <c r="J57" s="2" t="s">
        <v>68</v>
      </c>
      <c r="L57" s="8">
        <v>300000</v>
      </c>
      <c r="M57" s="8">
        <v>25000</v>
      </c>
      <c r="N57" s="8">
        <v>25000</v>
      </c>
      <c r="O57" s="8">
        <v>25000</v>
      </c>
      <c r="P57" s="8">
        <v>25000</v>
      </c>
      <c r="Q57" s="8">
        <v>25000</v>
      </c>
      <c r="R57" s="8">
        <v>25000</v>
      </c>
      <c r="S57" s="8">
        <v>25000</v>
      </c>
      <c r="T57" s="8">
        <v>25000</v>
      </c>
      <c r="U57" s="8">
        <v>25000</v>
      </c>
      <c r="V57" s="8">
        <v>25000</v>
      </c>
      <c r="W57" s="8">
        <v>25000</v>
      </c>
      <c r="X57" s="8">
        <v>25000</v>
      </c>
    </row>
    <row r="58" spans="1:24" x14ac:dyDescent="0.2">
      <c r="A58" t="s">
        <v>182</v>
      </c>
      <c r="B58" t="s">
        <v>142</v>
      </c>
      <c r="C58" t="s">
        <v>143</v>
      </c>
      <c r="D58" s="14" t="s">
        <v>144</v>
      </c>
      <c r="E58" s="13">
        <v>1</v>
      </c>
      <c r="F58" s="14" t="s">
        <v>145</v>
      </c>
      <c r="G58" s="14" t="s">
        <v>146</v>
      </c>
      <c r="I58" s="2" t="s">
        <v>69</v>
      </c>
      <c r="J58" s="2" t="s">
        <v>70</v>
      </c>
      <c r="L58" s="8">
        <v>1000000</v>
      </c>
      <c r="M58" s="8">
        <v>83333.333333333328</v>
      </c>
      <c r="N58" s="8">
        <v>83333.333333333328</v>
      </c>
      <c r="O58" s="8">
        <v>83333.333333333328</v>
      </c>
      <c r="P58" s="8">
        <v>83333.333333333328</v>
      </c>
      <c r="Q58" s="8">
        <v>83333.333333333328</v>
      </c>
      <c r="R58" s="8">
        <v>83333.333333333328</v>
      </c>
      <c r="S58" s="8">
        <v>83333.333333333328</v>
      </c>
      <c r="T58" s="8">
        <v>83333.333333333328</v>
      </c>
      <c r="U58" s="8">
        <v>83333.333333333328</v>
      </c>
      <c r="V58" s="8">
        <v>83333.333333333328</v>
      </c>
      <c r="W58" s="8">
        <v>83333.333333333328</v>
      </c>
      <c r="X58" s="8">
        <v>83333.333333333328</v>
      </c>
    </row>
    <row r="59" spans="1:24" ht="25.5" x14ac:dyDescent="0.2">
      <c r="A59" t="s">
        <v>181</v>
      </c>
      <c r="B59" t="s">
        <v>142</v>
      </c>
      <c r="C59" t="s">
        <v>143</v>
      </c>
      <c r="D59" s="14" t="s">
        <v>144</v>
      </c>
      <c r="E59" s="13">
        <v>1</v>
      </c>
      <c r="F59" s="14" t="s">
        <v>145</v>
      </c>
      <c r="G59" s="14" t="s">
        <v>146</v>
      </c>
      <c r="I59" s="2" t="s">
        <v>71</v>
      </c>
      <c r="J59" s="2" t="s">
        <v>72</v>
      </c>
      <c r="L59" s="8">
        <v>500000</v>
      </c>
      <c r="M59" s="8">
        <v>41666.666666666664</v>
      </c>
      <c r="N59" s="8">
        <v>41666.666666666664</v>
      </c>
      <c r="O59" s="8">
        <v>41666.666666666664</v>
      </c>
      <c r="P59" s="8">
        <v>41666.666666666664</v>
      </c>
      <c r="Q59" s="8">
        <v>41666.666666666664</v>
      </c>
      <c r="R59" s="8">
        <v>41666.666666666664</v>
      </c>
      <c r="S59" s="8">
        <v>41666.666666666664</v>
      </c>
      <c r="T59" s="8">
        <v>41666.666666666664</v>
      </c>
      <c r="U59" s="8">
        <v>41666.666666666664</v>
      </c>
      <c r="V59" s="8">
        <v>41666.666666666664</v>
      </c>
      <c r="W59" s="8">
        <v>41666.666666666664</v>
      </c>
      <c r="X59" s="8">
        <v>41666.666666666664</v>
      </c>
    </row>
    <row r="60" spans="1:24" ht="25.5" x14ac:dyDescent="0.2">
      <c r="A60" s="16" t="s">
        <v>180</v>
      </c>
      <c r="B60" t="s">
        <v>142</v>
      </c>
      <c r="C60" t="s">
        <v>143</v>
      </c>
      <c r="D60" s="14" t="s">
        <v>144</v>
      </c>
      <c r="E60" s="13">
        <v>1</v>
      </c>
      <c r="F60" s="14" t="s">
        <v>145</v>
      </c>
      <c r="G60" s="14" t="s">
        <v>146</v>
      </c>
      <c r="I60" s="2">
        <v>35201</v>
      </c>
      <c r="J60" s="2" t="s">
        <v>220</v>
      </c>
      <c r="L60" s="8">
        <v>500000</v>
      </c>
      <c r="M60" s="8">
        <v>41666.666666666664</v>
      </c>
      <c r="N60" s="8">
        <v>41666.666666666664</v>
      </c>
      <c r="O60" s="8">
        <v>41666.666666666664</v>
      </c>
      <c r="P60" s="8">
        <v>41666.666666666664</v>
      </c>
      <c r="Q60" s="8">
        <v>41666.666666666664</v>
      </c>
      <c r="R60" s="8">
        <v>41666.666666666664</v>
      </c>
      <c r="S60" s="8">
        <v>41666.666666666664</v>
      </c>
      <c r="T60" s="8">
        <v>41666.666666666664</v>
      </c>
      <c r="U60" s="8">
        <v>41666.666666666664</v>
      </c>
      <c r="V60" s="8">
        <v>41666.666666666664</v>
      </c>
      <c r="W60" s="8">
        <v>41666.666666666664</v>
      </c>
      <c r="X60" s="8">
        <v>41666.666666666664</v>
      </c>
    </row>
    <row r="61" spans="1:24" x14ac:dyDescent="0.2">
      <c r="A61" t="s">
        <v>179</v>
      </c>
      <c r="B61" t="s">
        <v>142</v>
      </c>
      <c r="C61" t="s">
        <v>143</v>
      </c>
      <c r="D61" s="14" t="s">
        <v>144</v>
      </c>
      <c r="E61" s="13">
        <v>1</v>
      </c>
      <c r="F61" s="14" t="s">
        <v>145</v>
      </c>
      <c r="G61" s="14" t="s">
        <v>146</v>
      </c>
      <c r="I61" s="2" t="s">
        <v>73</v>
      </c>
      <c r="J61" s="2" t="s">
        <v>74</v>
      </c>
      <c r="L61" s="8">
        <v>300000</v>
      </c>
      <c r="M61" s="8">
        <v>25000</v>
      </c>
      <c r="N61" s="8">
        <v>25000</v>
      </c>
      <c r="O61" s="8">
        <v>25000</v>
      </c>
      <c r="P61" s="8">
        <v>25000</v>
      </c>
      <c r="Q61" s="8">
        <v>25000</v>
      </c>
      <c r="R61" s="8">
        <v>25000</v>
      </c>
      <c r="S61" s="8">
        <v>25000</v>
      </c>
      <c r="T61" s="8">
        <v>25000</v>
      </c>
      <c r="U61" s="8">
        <v>25000</v>
      </c>
      <c r="V61" s="8">
        <v>25000</v>
      </c>
      <c r="W61" s="8">
        <v>25000</v>
      </c>
      <c r="X61" s="8">
        <v>25000</v>
      </c>
    </row>
    <row r="62" spans="1:24" ht="25.5" x14ac:dyDescent="0.2">
      <c r="A62" t="s">
        <v>178</v>
      </c>
      <c r="B62" t="s">
        <v>142</v>
      </c>
      <c r="C62" t="s">
        <v>143</v>
      </c>
      <c r="D62" s="14" t="s">
        <v>144</v>
      </c>
      <c r="E62" s="13">
        <v>1</v>
      </c>
      <c r="F62" s="14" t="s">
        <v>145</v>
      </c>
      <c r="G62" s="14" t="s">
        <v>146</v>
      </c>
      <c r="I62" s="2" t="s">
        <v>75</v>
      </c>
      <c r="J62" s="2" t="s">
        <v>76</v>
      </c>
      <c r="L62" s="8">
        <v>3000000</v>
      </c>
      <c r="M62" s="8">
        <v>250000</v>
      </c>
      <c r="N62" s="8">
        <v>250000</v>
      </c>
      <c r="O62" s="8">
        <v>250000</v>
      </c>
      <c r="P62" s="8">
        <v>250000</v>
      </c>
      <c r="Q62" s="8">
        <v>250000</v>
      </c>
      <c r="R62" s="8">
        <v>250000</v>
      </c>
      <c r="S62" s="8">
        <v>250000</v>
      </c>
      <c r="T62" s="8">
        <v>250000</v>
      </c>
      <c r="U62" s="8">
        <v>250000</v>
      </c>
      <c r="V62" s="8">
        <v>250000</v>
      </c>
      <c r="W62" s="8">
        <v>250000</v>
      </c>
      <c r="X62" s="8">
        <v>250000</v>
      </c>
    </row>
    <row r="63" spans="1:24" ht="25.5" x14ac:dyDescent="0.2">
      <c r="A63" t="s">
        <v>177</v>
      </c>
      <c r="B63" t="s">
        <v>142</v>
      </c>
      <c r="C63" t="s">
        <v>143</v>
      </c>
      <c r="D63" s="14" t="s">
        <v>144</v>
      </c>
      <c r="E63" s="13">
        <v>1</v>
      </c>
      <c r="F63" s="14" t="s">
        <v>145</v>
      </c>
      <c r="G63" s="14" t="s">
        <v>146</v>
      </c>
      <c r="I63" s="2" t="s">
        <v>78</v>
      </c>
      <c r="J63" s="2" t="s">
        <v>77</v>
      </c>
      <c r="L63" s="8">
        <v>1000000</v>
      </c>
      <c r="M63" s="8">
        <v>83333.333333333328</v>
      </c>
      <c r="N63" s="8">
        <v>83333.333333333328</v>
      </c>
      <c r="O63" s="8">
        <v>83333.333333333328</v>
      </c>
      <c r="P63" s="8">
        <v>83333.333333333328</v>
      </c>
      <c r="Q63" s="8">
        <v>83333.333333333328</v>
      </c>
      <c r="R63" s="8">
        <v>83333.333333333328</v>
      </c>
      <c r="S63" s="8">
        <v>83333.333333333328</v>
      </c>
      <c r="T63" s="8">
        <v>83333.333333333328</v>
      </c>
      <c r="U63" s="8">
        <v>83333.333333333328</v>
      </c>
      <c r="V63" s="8">
        <v>83333.333333333328</v>
      </c>
      <c r="W63" s="8">
        <v>83333.333333333328</v>
      </c>
      <c r="X63" s="8">
        <v>83333.333333333328</v>
      </c>
    </row>
    <row r="64" spans="1:24" x14ac:dyDescent="0.2">
      <c r="A64" t="s">
        <v>176</v>
      </c>
      <c r="B64" t="s">
        <v>142</v>
      </c>
      <c r="C64" t="s">
        <v>143</v>
      </c>
      <c r="D64" s="14" t="s">
        <v>144</v>
      </c>
      <c r="E64" s="13">
        <v>1</v>
      </c>
      <c r="F64" s="14" t="s">
        <v>145</v>
      </c>
      <c r="G64" s="14" t="s">
        <v>146</v>
      </c>
      <c r="I64" s="2" t="s">
        <v>79</v>
      </c>
      <c r="J64" s="2" t="s">
        <v>80</v>
      </c>
      <c r="L64" s="8">
        <v>1500000</v>
      </c>
      <c r="M64" s="8">
        <v>125000</v>
      </c>
      <c r="N64" s="8">
        <v>125000</v>
      </c>
      <c r="O64" s="8">
        <v>125000</v>
      </c>
      <c r="P64" s="8">
        <v>125000</v>
      </c>
      <c r="Q64" s="8">
        <v>125000</v>
      </c>
      <c r="R64" s="8">
        <v>125000</v>
      </c>
      <c r="S64" s="8">
        <v>125000</v>
      </c>
      <c r="T64" s="8">
        <v>125000</v>
      </c>
      <c r="U64" s="8">
        <v>125000</v>
      </c>
      <c r="V64" s="8">
        <v>125000</v>
      </c>
      <c r="W64" s="8">
        <v>125000</v>
      </c>
      <c r="X64" s="8">
        <v>125000</v>
      </c>
    </row>
    <row r="65" spans="1:26" x14ac:dyDescent="0.2">
      <c r="A65" s="16" t="s">
        <v>175</v>
      </c>
      <c r="B65" t="s">
        <v>142</v>
      </c>
      <c r="C65" t="s">
        <v>143</v>
      </c>
      <c r="D65" s="14" t="s">
        <v>144</v>
      </c>
      <c r="E65" s="13">
        <v>1</v>
      </c>
      <c r="F65" s="14" t="s">
        <v>145</v>
      </c>
      <c r="G65" s="14" t="s">
        <v>146</v>
      </c>
      <c r="I65" s="2">
        <v>35801</v>
      </c>
      <c r="J65" s="10" t="s">
        <v>140</v>
      </c>
      <c r="L65" s="8">
        <f>3200000*12</f>
        <v>38400000</v>
      </c>
      <c r="M65" s="8">
        <v>3200000</v>
      </c>
      <c r="N65" s="8">
        <v>3200000</v>
      </c>
      <c r="O65" s="8">
        <v>3200000</v>
      </c>
      <c r="P65" s="8">
        <v>3200000</v>
      </c>
      <c r="Q65" s="8">
        <v>3200000</v>
      </c>
      <c r="R65" s="8">
        <v>3200000</v>
      </c>
      <c r="S65" s="8">
        <v>3200000</v>
      </c>
      <c r="T65" s="8">
        <v>3200000</v>
      </c>
      <c r="U65" s="8">
        <v>3200000</v>
      </c>
      <c r="V65" s="8">
        <v>3200000</v>
      </c>
      <c r="W65" s="8">
        <v>3200000</v>
      </c>
      <c r="X65" s="8">
        <v>3200000</v>
      </c>
    </row>
    <row r="66" spans="1:26" x14ac:dyDescent="0.2">
      <c r="A66" t="s">
        <v>174</v>
      </c>
      <c r="B66" t="s">
        <v>142</v>
      </c>
      <c r="C66" t="s">
        <v>143</v>
      </c>
      <c r="D66" s="14" t="s">
        <v>144</v>
      </c>
      <c r="E66" s="13">
        <v>1</v>
      </c>
      <c r="F66" s="14" t="s">
        <v>145</v>
      </c>
      <c r="G66" s="14" t="s">
        <v>146</v>
      </c>
      <c r="I66" s="2" t="s">
        <v>82</v>
      </c>
      <c r="J66" s="2" t="s">
        <v>81</v>
      </c>
      <c r="L66" s="8">
        <v>200000</v>
      </c>
      <c r="M66" s="8">
        <v>16666.666666666668</v>
      </c>
      <c r="N66" s="8">
        <v>16666.666666666668</v>
      </c>
      <c r="O66" s="8">
        <v>16666.666666666668</v>
      </c>
      <c r="P66" s="8">
        <v>16666.666666666668</v>
      </c>
      <c r="Q66" s="8">
        <v>16666.666666666668</v>
      </c>
      <c r="R66" s="8">
        <v>16666.666666666668</v>
      </c>
      <c r="S66" s="8">
        <v>16666.666666666668</v>
      </c>
      <c r="T66" s="8">
        <v>16666.666666666668</v>
      </c>
      <c r="U66" s="8">
        <v>16666.666666666668</v>
      </c>
      <c r="V66" s="8">
        <v>16666.666666666668</v>
      </c>
      <c r="W66" s="8">
        <v>16666.666666666668</v>
      </c>
      <c r="X66" s="8">
        <v>16666.666666666668</v>
      </c>
    </row>
    <row r="67" spans="1:26" ht="25.5" x14ac:dyDescent="0.2">
      <c r="A67" t="s">
        <v>173</v>
      </c>
      <c r="B67" t="s">
        <v>142</v>
      </c>
      <c r="C67" t="s">
        <v>143</v>
      </c>
      <c r="D67" s="14" t="s">
        <v>144</v>
      </c>
      <c r="E67" s="13">
        <v>1</v>
      </c>
      <c r="F67" s="14" t="s">
        <v>145</v>
      </c>
      <c r="G67" s="14" t="s">
        <v>146</v>
      </c>
      <c r="I67" s="2" t="s">
        <v>83</v>
      </c>
      <c r="J67" s="2" t="s">
        <v>84</v>
      </c>
      <c r="L67" s="8">
        <v>200000</v>
      </c>
      <c r="M67" s="8">
        <v>16666.666666666668</v>
      </c>
      <c r="N67" s="8">
        <v>16666.666666666668</v>
      </c>
      <c r="O67" s="8">
        <v>16666.666666666668</v>
      </c>
      <c r="P67" s="8">
        <v>16666.666666666668</v>
      </c>
      <c r="Q67" s="8">
        <v>16666.666666666668</v>
      </c>
      <c r="R67" s="8">
        <v>16666.666666666668</v>
      </c>
      <c r="S67" s="8">
        <v>16666.666666666668</v>
      </c>
      <c r="T67" s="8">
        <v>16666.666666666668</v>
      </c>
      <c r="U67" s="8">
        <v>16666.666666666668</v>
      </c>
      <c r="V67" s="8">
        <v>16666.666666666668</v>
      </c>
      <c r="W67" s="8">
        <v>16666.666666666668</v>
      </c>
      <c r="X67" s="8">
        <v>16666.666666666668</v>
      </c>
    </row>
    <row r="68" spans="1:26" x14ac:dyDescent="0.2">
      <c r="A68" s="16" t="s">
        <v>221</v>
      </c>
      <c r="B68" t="s">
        <v>142</v>
      </c>
      <c r="C68" t="s">
        <v>143</v>
      </c>
      <c r="D68" s="14" t="s">
        <v>144</v>
      </c>
      <c r="E68" s="13">
        <v>1</v>
      </c>
      <c r="F68" s="14" t="s">
        <v>145</v>
      </c>
      <c r="G68" s="14" t="s">
        <v>146</v>
      </c>
      <c r="I68" s="2">
        <v>37101</v>
      </c>
      <c r="J68" s="2" t="s">
        <v>222</v>
      </c>
      <c r="L68" s="8">
        <v>80000</v>
      </c>
      <c r="M68" s="8">
        <v>6666.666666666667</v>
      </c>
      <c r="N68" s="8">
        <v>6666.666666666667</v>
      </c>
      <c r="O68" s="8">
        <v>6666.666666666667</v>
      </c>
      <c r="P68" s="8">
        <v>6666.666666666667</v>
      </c>
      <c r="Q68" s="8">
        <v>6666.666666666667</v>
      </c>
      <c r="R68" s="8">
        <v>6666.666666666667</v>
      </c>
      <c r="S68" s="8">
        <v>6666.666666666667</v>
      </c>
      <c r="T68" s="8">
        <v>6666.666666666667</v>
      </c>
      <c r="U68" s="8">
        <v>6666.666666666667</v>
      </c>
      <c r="V68" s="8">
        <v>6666.666666666667</v>
      </c>
      <c r="W68" s="8">
        <v>6666.666666666667</v>
      </c>
      <c r="X68" s="8">
        <v>6666.666666666667</v>
      </c>
    </row>
    <row r="69" spans="1:26" ht="25.5" x14ac:dyDescent="0.2">
      <c r="A69" s="16" t="s">
        <v>172</v>
      </c>
      <c r="B69" t="s">
        <v>142</v>
      </c>
      <c r="C69" t="s">
        <v>143</v>
      </c>
      <c r="D69" s="14" t="s">
        <v>144</v>
      </c>
      <c r="E69" s="13">
        <v>1</v>
      </c>
      <c r="F69" s="14" t="s">
        <v>145</v>
      </c>
      <c r="G69" s="14" t="s">
        <v>146</v>
      </c>
      <c r="I69" s="2" t="s">
        <v>85</v>
      </c>
      <c r="J69" s="2" t="s">
        <v>86</v>
      </c>
      <c r="L69" s="8">
        <v>20000</v>
      </c>
      <c r="M69" s="8">
        <v>1666.6666666666667</v>
      </c>
      <c r="N69" s="8">
        <v>1666.6666666666667</v>
      </c>
      <c r="O69" s="8">
        <v>1666.6666666666667</v>
      </c>
      <c r="P69" s="8">
        <v>1666.6666666666667</v>
      </c>
      <c r="Q69" s="8">
        <v>1666.6666666666667</v>
      </c>
      <c r="R69" s="8">
        <v>1666.6666666666667</v>
      </c>
      <c r="S69" s="8">
        <v>1666.6666666666667</v>
      </c>
      <c r="T69" s="8">
        <v>1666.6666666666667</v>
      </c>
      <c r="U69" s="8">
        <v>1666.6666666666667</v>
      </c>
      <c r="V69" s="8">
        <v>1666.6666666666667</v>
      </c>
      <c r="W69" s="8">
        <v>1666.6666666666667</v>
      </c>
      <c r="X69" s="8">
        <v>1666.6666666666667</v>
      </c>
    </row>
    <row r="70" spans="1:26" x14ac:dyDescent="0.2">
      <c r="A70" s="16" t="s">
        <v>224</v>
      </c>
      <c r="B70" t="s">
        <v>142</v>
      </c>
      <c r="C70" t="s">
        <v>143</v>
      </c>
      <c r="D70" s="14" t="s">
        <v>144</v>
      </c>
      <c r="E70" s="13">
        <v>1</v>
      </c>
      <c r="F70" s="14" t="s">
        <v>145</v>
      </c>
      <c r="G70" s="14" t="s">
        <v>146</v>
      </c>
      <c r="I70" s="2">
        <v>38101</v>
      </c>
      <c r="J70" s="2" t="s">
        <v>223</v>
      </c>
      <c r="L70" s="8">
        <v>1000000</v>
      </c>
      <c r="M70" s="8">
        <v>83333.333333333328</v>
      </c>
      <c r="N70" s="8">
        <v>83333.333333333328</v>
      </c>
      <c r="O70" s="8">
        <v>83333.333333333328</v>
      </c>
      <c r="P70" s="8">
        <v>83333.333333333328</v>
      </c>
      <c r="Q70" s="8">
        <v>83333.333333333328</v>
      </c>
      <c r="R70" s="8">
        <v>83333.333333333328</v>
      </c>
      <c r="S70" s="8">
        <v>83333.333333333328</v>
      </c>
      <c r="T70" s="8">
        <v>83333.333333333328</v>
      </c>
      <c r="U70" s="8">
        <v>83333.333333333328</v>
      </c>
      <c r="V70" s="8">
        <v>83333.333333333328</v>
      </c>
      <c r="W70" s="8">
        <v>83333.333333333328</v>
      </c>
      <c r="X70" s="8">
        <v>83333.333333333328</v>
      </c>
    </row>
    <row r="71" spans="1:26" x14ac:dyDescent="0.2">
      <c r="A71" t="s">
        <v>171</v>
      </c>
      <c r="B71" t="s">
        <v>142</v>
      </c>
      <c r="C71" t="s">
        <v>143</v>
      </c>
      <c r="D71" s="14" t="s">
        <v>144</v>
      </c>
      <c r="E71" s="13">
        <v>1</v>
      </c>
      <c r="F71" s="14" t="s">
        <v>145</v>
      </c>
      <c r="G71" s="14" t="s">
        <v>146</v>
      </c>
      <c r="I71" s="2" t="s">
        <v>87</v>
      </c>
      <c r="J71" s="2" t="s">
        <v>88</v>
      </c>
      <c r="L71" s="8">
        <v>4000000</v>
      </c>
      <c r="M71" s="8">
        <v>333333.33333333331</v>
      </c>
      <c r="N71" s="8">
        <v>333333.33333333331</v>
      </c>
      <c r="O71" s="8">
        <v>333333.33333333331</v>
      </c>
      <c r="P71" s="8">
        <v>333333.33333333331</v>
      </c>
      <c r="Q71" s="8">
        <v>333333.33333333331</v>
      </c>
      <c r="R71" s="8">
        <v>333333.33333333331</v>
      </c>
      <c r="S71" s="8">
        <v>333333.33333333331</v>
      </c>
      <c r="T71" s="8">
        <v>333333.33333333331</v>
      </c>
      <c r="U71" s="8">
        <v>333333.33333333331</v>
      </c>
      <c r="V71" s="8">
        <v>333333.33333333331</v>
      </c>
      <c r="W71" s="8">
        <v>333333.33333333331</v>
      </c>
      <c r="X71" s="8">
        <v>333333.33333333331</v>
      </c>
      <c r="Y71" s="2"/>
    </row>
    <row r="72" spans="1:26" x14ac:dyDescent="0.2">
      <c r="A72" s="16" t="s">
        <v>226</v>
      </c>
      <c r="B72" t="s">
        <v>142</v>
      </c>
      <c r="C72" t="s">
        <v>143</v>
      </c>
      <c r="D72" s="14" t="s">
        <v>144</v>
      </c>
      <c r="E72" s="13">
        <v>1</v>
      </c>
      <c r="F72" s="14" t="s">
        <v>145</v>
      </c>
      <c r="G72" s="14" t="s">
        <v>146</v>
      </c>
      <c r="I72" s="9">
        <v>39201</v>
      </c>
      <c r="J72" s="3" t="s">
        <v>225</v>
      </c>
      <c r="L72" s="7">
        <v>100000</v>
      </c>
      <c r="M72" s="8">
        <v>8333.3333333333339</v>
      </c>
      <c r="N72" s="8">
        <v>8333.3333333333339</v>
      </c>
      <c r="O72" s="8">
        <v>8333.3333333333339</v>
      </c>
      <c r="P72" s="8">
        <v>8333.3333333333339</v>
      </c>
      <c r="Q72" s="8">
        <v>8333.3333333333339</v>
      </c>
      <c r="R72" s="8">
        <v>8333.3333333333339</v>
      </c>
      <c r="S72" s="8">
        <v>8333.3333333333339</v>
      </c>
      <c r="T72" s="8">
        <v>8333.3333333333339</v>
      </c>
      <c r="U72" s="8">
        <v>8333.3333333333339</v>
      </c>
      <c r="V72" s="8">
        <v>8333.3333333333339</v>
      </c>
      <c r="W72" s="8">
        <v>8333.3333333333339</v>
      </c>
      <c r="X72" s="8">
        <v>8333.3333333333339</v>
      </c>
    </row>
    <row r="73" spans="1:26" x14ac:dyDescent="0.2">
      <c r="A73" s="16" t="s">
        <v>227</v>
      </c>
      <c r="B73" t="s">
        <v>142</v>
      </c>
      <c r="C73" t="s">
        <v>143</v>
      </c>
      <c r="D73" s="14" t="s">
        <v>144</v>
      </c>
      <c r="E73" s="13">
        <v>1</v>
      </c>
      <c r="F73" s="14" t="s">
        <v>145</v>
      </c>
      <c r="G73" s="14" t="s">
        <v>146</v>
      </c>
      <c r="I73" s="9">
        <v>39501</v>
      </c>
      <c r="J73" s="3" t="s">
        <v>228</v>
      </c>
      <c r="L73" s="7">
        <v>200000</v>
      </c>
      <c r="M73" s="8">
        <v>16666.666666666668</v>
      </c>
      <c r="N73" s="8">
        <v>16666.666666666668</v>
      </c>
      <c r="O73" s="8">
        <v>16666.666666666668</v>
      </c>
      <c r="P73" s="8">
        <v>16666.666666666668</v>
      </c>
      <c r="Q73" s="8">
        <v>16666.666666666668</v>
      </c>
      <c r="R73" s="8">
        <v>16666.666666666668</v>
      </c>
      <c r="S73" s="8">
        <v>16666.666666666668</v>
      </c>
      <c r="T73" s="8">
        <v>16666.666666666668</v>
      </c>
      <c r="U73" s="8">
        <v>16666.666666666668</v>
      </c>
      <c r="V73" s="8">
        <v>16666.666666666668</v>
      </c>
      <c r="W73" s="8">
        <v>16666.666666666668</v>
      </c>
      <c r="X73" s="8">
        <v>16666.666666666668</v>
      </c>
    </row>
    <row r="74" spans="1:26" x14ac:dyDescent="0.2">
      <c r="A74" t="s">
        <v>170</v>
      </c>
      <c r="B74" t="s">
        <v>142</v>
      </c>
      <c r="C74" t="s">
        <v>143</v>
      </c>
      <c r="D74" s="14" t="s">
        <v>144</v>
      </c>
      <c r="E74" s="13">
        <v>1</v>
      </c>
      <c r="F74" s="14" t="s">
        <v>145</v>
      </c>
      <c r="G74" s="14" t="s">
        <v>146</v>
      </c>
      <c r="I74" s="2" t="s">
        <v>90</v>
      </c>
      <c r="J74" s="2" t="s">
        <v>89</v>
      </c>
      <c r="L74" s="11">
        <v>300000</v>
      </c>
      <c r="M74" s="8">
        <v>25000</v>
      </c>
      <c r="N74" s="8">
        <v>25000</v>
      </c>
      <c r="O74" s="8">
        <v>25000</v>
      </c>
      <c r="P74" s="8">
        <v>25000</v>
      </c>
      <c r="Q74" s="8">
        <v>25000</v>
      </c>
      <c r="R74" s="8">
        <v>25000</v>
      </c>
      <c r="S74" s="8">
        <v>25000</v>
      </c>
      <c r="T74" s="8">
        <v>25000</v>
      </c>
      <c r="U74" s="8">
        <v>25000</v>
      </c>
      <c r="V74" s="8">
        <v>25000</v>
      </c>
      <c r="W74" s="8">
        <v>25000</v>
      </c>
      <c r="X74" s="8">
        <v>25000</v>
      </c>
    </row>
    <row r="75" spans="1:26" x14ac:dyDescent="0.2">
      <c r="A75" t="s">
        <v>169</v>
      </c>
      <c r="B75" t="s">
        <v>142</v>
      </c>
      <c r="C75" t="s">
        <v>143</v>
      </c>
      <c r="D75" s="14" t="s">
        <v>144</v>
      </c>
      <c r="E75" s="13">
        <v>1</v>
      </c>
      <c r="F75" s="14" t="s">
        <v>145</v>
      </c>
      <c r="G75" s="14" t="s">
        <v>146</v>
      </c>
      <c r="I75" s="2" t="s">
        <v>91</v>
      </c>
      <c r="J75" s="2" t="s">
        <v>92</v>
      </c>
      <c r="L75" s="11">
        <v>3000000</v>
      </c>
      <c r="M75" s="8">
        <v>250000</v>
      </c>
      <c r="N75" s="8">
        <v>250000</v>
      </c>
      <c r="O75" s="8">
        <v>250000</v>
      </c>
      <c r="P75" s="8">
        <v>250000</v>
      </c>
      <c r="Q75" s="8">
        <v>250000</v>
      </c>
      <c r="R75" s="8">
        <v>250000</v>
      </c>
      <c r="S75" s="8">
        <v>250000</v>
      </c>
      <c r="T75" s="8">
        <v>250000</v>
      </c>
      <c r="U75" s="8">
        <v>250000</v>
      </c>
      <c r="V75" s="8">
        <v>250000</v>
      </c>
      <c r="W75" s="8">
        <v>250000</v>
      </c>
      <c r="X75" s="8">
        <v>250000</v>
      </c>
      <c r="Z75" s="12">
        <f>SUM(L41:L75)</f>
        <v>113059554.56</v>
      </c>
    </row>
    <row r="76" spans="1:26" ht="25.5" x14ac:dyDescent="0.2">
      <c r="A76" s="16" t="s">
        <v>168</v>
      </c>
      <c r="B76" t="s">
        <v>142</v>
      </c>
      <c r="C76" t="s">
        <v>143</v>
      </c>
      <c r="D76" s="14" t="s">
        <v>144</v>
      </c>
      <c r="E76" s="13">
        <v>1</v>
      </c>
      <c r="F76" s="14" t="s">
        <v>145</v>
      </c>
      <c r="G76" s="17" t="s">
        <v>146</v>
      </c>
      <c r="I76" s="4" t="s">
        <v>93</v>
      </c>
      <c r="J76" s="2" t="s">
        <v>94</v>
      </c>
      <c r="L76" s="8">
        <v>6500000</v>
      </c>
      <c r="M76" s="8">
        <v>541666.66666666663</v>
      </c>
      <c r="N76" s="8">
        <v>541666.66666666663</v>
      </c>
      <c r="O76" s="8">
        <v>541666.66666666663</v>
      </c>
      <c r="P76" s="8">
        <v>541666.66666666663</v>
      </c>
      <c r="Q76" s="8">
        <v>541666.66666666663</v>
      </c>
      <c r="R76" s="8">
        <v>541666.66666666663</v>
      </c>
      <c r="S76" s="8">
        <v>541666.66666666663</v>
      </c>
      <c r="T76" s="8">
        <v>541666.66666666663</v>
      </c>
      <c r="U76" s="8">
        <v>541666.66666666663</v>
      </c>
      <c r="V76" s="8">
        <v>541666.66666666663</v>
      </c>
      <c r="W76" s="8">
        <v>541666.66666666663</v>
      </c>
      <c r="X76" s="8">
        <v>541666.66666666663</v>
      </c>
    </row>
    <row r="77" spans="1:26" x14ac:dyDescent="0.2">
      <c r="A77" s="16" t="s">
        <v>229</v>
      </c>
      <c r="B77" t="s">
        <v>142</v>
      </c>
      <c r="C77" t="s">
        <v>143</v>
      </c>
      <c r="D77" s="14" t="s">
        <v>144</v>
      </c>
      <c r="E77" s="13">
        <v>1</v>
      </c>
      <c r="F77" s="14" t="s">
        <v>145</v>
      </c>
      <c r="G77" s="17" t="s">
        <v>146</v>
      </c>
      <c r="I77" s="2">
        <v>45101</v>
      </c>
      <c r="J77" s="2" t="s">
        <v>230</v>
      </c>
      <c r="L77" s="8">
        <v>800000</v>
      </c>
      <c r="M77" s="8">
        <v>66666.666666666672</v>
      </c>
      <c r="N77" s="8">
        <v>66666.666666666672</v>
      </c>
      <c r="O77" s="8">
        <v>66666.666666666672</v>
      </c>
      <c r="P77" s="8">
        <v>66666.666666666672</v>
      </c>
      <c r="Q77" s="8">
        <v>66666.666666666672</v>
      </c>
      <c r="R77" s="8">
        <v>66666.666666666672</v>
      </c>
      <c r="S77" s="8">
        <v>66666.666666666672</v>
      </c>
      <c r="T77" s="8">
        <v>66666.666666666672</v>
      </c>
      <c r="U77" s="8">
        <v>66666.666666666672</v>
      </c>
      <c r="V77" s="8">
        <v>66666.666666666672</v>
      </c>
      <c r="W77" s="8">
        <v>66666.666666666672</v>
      </c>
      <c r="X77" s="8">
        <v>66666.666666666672</v>
      </c>
    </row>
    <row r="78" spans="1:26" x14ac:dyDescent="0.2">
      <c r="A78" s="16" t="s">
        <v>167</v>
      </c>
      <c r="B78" t="s">
        <v>142</v>
      </c>
      <c r="C78" t="s">
        <v>143</v>
      </c>
      <c r="D78" s="14" t="s">
        <v>144</v>
      </c>
      <c r="E78" s="13">
        <v>1</v>
      </c>
      <c r="F78" s="14" t="s">
        <v>145</v>
      </c>
      <c r="G78" s="14" t="s">
        <v>146</v>
      </c>
      <c r="I78" s="2" t="s">
        <v>96</v>
      </c>
      <c r="J78" s="2" t="s">
        <v>95</v>
      </c>
      <c r="L78" s="8">
        <v>200000</v>
      </c>
      <c r="M78" s="8">
        <v>16666.666666666668</v>
      </c>
      <c r="N78" s="8">
        <v>16666.666666666668</v>
      </c>
      <c r="O78" s="8">
        <v>16666.666666666668</v>
      </c>
      <c r="P78" s="8">
        <v>16666.666666666668</v>
      </c>
      <c r="Q78" s="8">
        <v>16666.666666666668</v>
      </c>
      <c r="R78" s="8">
        <v>16666.666666666668</v>
      </c>
      <c r="S78" s="8">
        <v>16666.666666666668</v>
      </c>
      <c r="T78" s="8">
        <v>16666.666666666668</v>
      </c>
      <c r="U78" s="8">
        <v>16666.666666666668</v>
      </c>
      <c r="V78" s="8">
        <v>16666.666666666668</v>
      </c>
      <c r="W78" s="8">
        <v>16666.666666666668</v>
      </c>
      <c r="X78" s="8">
        <v>16666.666666666668</v>
      </c>
    </row>
    <row r="79" spans="1:26" x14ac:dyDescent="0.2">
      <c r="A79" t="s">
        <v>166</v>
      </c>
      <c r="B79" t="s">
        <v>142</v>
      </c>
      <c r="C79" t="s">
        <v>143</v>
      </c>
      <c r="D79" s="14" t="s">
        <v>144</v>
      </c>
      <c r="E79" s="13">
        <v>2</v>
      </c>
      <c r="F79" s="14" t="s">
        <v>145</v>
      </c>
      <c r="G79" s="14" t="s">
        <v>146</v>
      </c>
      <c r="I79" s="2" t="s">
        <v>97</v>
      </c>
      <c r="J79" s="2" t="s">
        <v>98</v>
      </c>
      <c r="L79" s="8">
        <v>250000</v>
      </c>
      <c r="M79" s="8">
        <v>20833.333333333332</v>
      </c>
      <c r="N79" s="8">
        <v>20833.333333333332</v>
      </c>
      <c r="O79" s="8">
        <v>20833.333333333332</v>
      </c>
      <c r="P79" s="8">
        <v>20833.333333333332</v>
      </c>
      <c r="Q79" s="8">
        <v>20833.333333333332</v>
      </c>
      <c r="R79" s="8">
        <v>20833.333333333332</v>
      </c>
      <c r="S79" s="8">
        <v>20833.333333333332</v>
      </c>
      <c r="T79" s="8">
        <v>20833.333333333332</v>
      </c>
      <c r="U79" s="8">
        <v>20833.333333333332</v>
      </c>
      <c r="V79" s="8">
        <v>20833.333333333332</v>
      </c>
      <c r="W79" s="8">
        <v>20833.333333333332</v>
      </c>
      <c r="X79" s="8">
        <v>20833.333333333332</v>
      </c>
    </row>
    <row r="80" spans="1:26" x14ac:dyDescent="0.2">
      <c r="A80" s="16" t="s">
        <v>232</v>
      </c>
      <c r="B80" t="s">
        <v>142</v>
      </c>
      <c r="C80" t="s">
        <v>143</v>
      </c>
      <c r="D80" s="14" t="s">
        <v>144</v>
      </c>
      <c r="E80" s="13">
        <v>2</v>
      </c>
      <c r="F80" s="14" t="s">
        <v>145</v>
      </c>
      <c r="G80" s="14" t="s">
        <v>146</v>
      </c>
      <c r="I80" s="2">
        <v>51501</v>
      </c>
      <c r="J80" s="2" t="s">
        <v>231</v>
      </c>
      <c r="L80" s="8">
        <v>250000</v>
      </c>
      <c r="M80" s="8">
        <v>20833.333333333332</v>
      </c>
      <c r="N80" s="8">
        <v>20833.333333333332</v>
      </c>
      <c r="O80" s="8">
        <v>20833.333333333332</v>
      </c>
      <c r="P80" s="8">
        <v>20833.333333333332</v>
      </c>
      <c r="Q80" s="8">
        <v>20833.333333333332</v>
      </c>
      <c r="R80" s="8">
        <v>20833.333333333332</v>
      </c>
      <c r="S80" s="8">
        <v>20833.333333333332</v>
      </c>
      <c r="T80" s="8">
        <v>20833.333333333332</v>
      </c>
      <c r="U80" s="8">
        <v>20833.333333333332</v>
      </c>
      <c r="V80" s="8">
        <v>20833.333333333332</v>
      </c>
      <c r="W80" s="8">
        <v>20833.333333333332</v>
      </c>
      <c r="X80" s="8">
        <v>20833.333333333332</v>
      </c>
    </row>
    <row r="81" spans="1:24" x14ac:dyDescent="0.2">
      <c r="A81" t="s">
        <v>165</v>
      </c>
      <c r="B81" t="s">
        <v>142</v>
      </c>
      <c r="C81" t="s">
        <v>143</v>
      </c>
      <c r="D81" s="14" t="s">
        <v>144</v>
      </c>
      <c r="E81" s="13">
        <v>2</v>
      </c>
      <c r="F81" s="14" t="s">
        <v>145</v>
      </c>
      <c r="G81" s="14" t="s">
        <v>146</v>
      </c>
      <c r="I81" s="2" t="s">
        <v>100</v>
      </c>
      <c r="J81" s="2" t="s">
        <v>99</v>
      </c>
      <c r="L81" s="8">
        <v>250000</v>
      </c>
      <c r="M81" s="8">
        <v>20833.333333333332</v>
      </c>
      <c r="N81" s="8">
        <v>20833.333333333332</v>
      </c>
      <c r="O81" s="8">
        <v>20833.333333333332</v>
      </c>
      <c r="P81" s="8">
        <v>20833.333333333332</v>
      </c>
      <c r="Q81" s="8">
        <v>20833.333333333332</v>
      </c>
      <c r="R81" s="8">
        <v>20833.333333333332</v>
      </c>
      <c r="S81" s="8">
        <v>20833.333333333332</v>
      </c>
      <c r="T81" s="8">
        <v>20833.333333333332</v>
      </c>
      <c r="U81" s="8">
        <v>20833.333333333332</v>
      </c>
      <c r="V81" s="8">
        <v>20833.333333333332</v>
      </c>
      <c r="W81" s="8">
        <v>20833.333333333332</v>
      </c>
      <c r="X81" s="8">
        <v>20833.333333333332</v>
      </c>
    </row>
    <row r="82" spans="1:24" x14ac:dyDescent="0.2">
      <c r="A82" s="16" t="s">
        <v>164</v>
      </c>
      <c r="B82" t="s">
        <v>142</v>
      </c>
      <c r="C82" t="s">
        <v>143</v>
      </c>
      <c r="D82" s="14" t="s">
        <v>144</v>
      </c>
      <c r="E82" s="13">
        <v>2</v>
      </c>
      <c r="F82" s="14" t="s">
        <v>145</v>
      </c>
      <c r="G82" s="14" t="s">
        <v>146</v>
      </c>
      <c r="I82" s="2" t="s">
        <v>102</v>
      </c>
      <c r="J82" s="2" t="s">
        <v>101</v>
      </c>
      <c r="L82" s="8">
        <v>100000</v>
      </c>
      <c r="M82" s="8">
        <v>8333.3333333333339</v>
      </c>
      <c r="N82" s="8">
        <v>8333.3333333333339</v>
      </c>
      <c r="O82" s="8">
        <v>8333.3333333333339</v>
      </c>
      <c r="P82" s="8">
        <v>8333.3333333333339</v>
      </c>
      <c r="Q82" s="8">
        <v>8333.3333333333339</v>
      </c>
      <c r="R82" s="8">
        <v>8333.3333333333339</v>
      </c>
      <c r="S82" s="8">
        <v>8333.3333333333339</v>
      </c>
      <c r="T82" s="8">
        <v>8333.3333333333339</v>
      </c>
      <c r="U82" s="8">
        <v>8333.3333333333339</v>
      </c>
      <c r="V82" s="8">
        <v>8333.3333333333339</v>
      </c>
      <c r="W82" s="8">
        <v>8333.3333333333339</v>
      </c>
      <c r="X82" s="8">
        <v>8333.3333333333339</v>
      </c>
    </row>
    <row r="83" spans="1:24" x14ac:dyDescent="0.2">
      <c r="A83" t="s">
        <v>163</v>
      </c>
      <c r="B83" t="s">
        <v>142</v>
      </c>
      <c r="C83" t="s">
        <v>143</v>
      </c>
      <c r="D83" s="14" t="s">
        <v>144</v>
      </c>
      <c r="E83" s="13">
        <v>2</v>
      </c>
      <c r="F83" s="14" t="s">
        <v>145</v>
      </c>
      <c r="G83" s="14" t="s">
        <v>146</v>
      </c>
      <c r="I83" s="2">
        <v>54102</v>
      </c>
      <c r="J83" s="2" t="s">
        <v>233</v>
      </c>
      <c r="L83" s="8">
        <v>5000000</v>
      </c>
      <c r="M83" s="8">
        <v>416666.66666666669</v>
      </c>
      <c r="N83" s="8">
        <v>416666.66666666669</v>
      </c>
      <c r="O83" s="8">
        <v>416666.66666666669</v>
      </c>
      <c r="P83" s="8">
        <v>416666.66666666669</v>
      </c>
      <c r="Q83" s="8">
        <v>416666.66666666669</v>
      </c>
      <c r="R83" s="8">
        <v>416666.66666666669</v>
      </c>
      <c r="S83" s="8">
        <v>416666.66666666669</v>
      </c>
      <c r="T83" s="8">
        <v>416666.66666666669</v>
      </c>
      <c r="U83" s="8">
        <v>416666.66666666669</v>
      </c>
      <c r="V83" s="8">
        <v>416666.66666666669</v>
      </c>
      <c r="W83" s="8">
        <v>416666.66666666669</v>
      </c>
      <c r="X83" s="8">
        <v>416666.66666666669</v>
      </c>
    </row>
    <row r="84" spans="1:24" ht="25.5" x14ac:dyDescent="0.2">
      <c r="A84" t="s">
        <v>163</v>
      </c>
      <c r="B84" s="16" t="s">
        <v>142</v>
      </c>
      <c r="C84" t="s">
        <v>143</v>
      </c>
      <c r="D84" s="14" t="s">
        <v>144</v>
      </c>
      <c r="E84" s="13">
        <v>1</v>
      </c>
      <c r="F84" s="14" t="s">
        <v>145</v>
      </c>
      <c r="G84" s="14" t="s">
        <v>146</v>
      </c>
      <c r="I84" s="2" t="s">
        <v>103</v>
      </c>
      <c r="J84" s="2" t="s">
        <v>104</v>
      </c>
      <c r="L84" s="8">
        <v>8000000</v>
      </c>
      <c r="M84" s="8">
        <v>666666.66666666663</v>
      </c>
      <c r="N84" s="8">
        <v>666666.66666666663</v>
      </c>
      <c r="O84" s="8">
        <v>666666.66666666663</v>
      </c>
      <c r="P84" s="8">
        <v>666666.66666666663</v>
      </c>
      <c r="Q84" s="8">
        <v>666666.66666666663</v>
      </c>
      <c r="R84" s="8">
        <v>666666.66666666663</v>
      </c>
      <c r="S84" s="8">
        <v>666666.66666666663</v>
      </c>
      <c r="T84" s="8">
        <v>666666.66666666663</v>
      </c>
      <c r="U84" s="8">
        <v>666666.66666666663</v>
      </c>
      <c r="V84" s="8">
        <v>666666.66666666663</v>
      </c>
      <c r="W84" s="8">
        <v>666666.66666666663</v>
      </c>
      <c r="X84" s="8">
        <v>666666.66666666663</v>
      </c>
    </row>
    <row r="85" spans="1:24" x14ac:dyDescent="0.2">
      <c r="A85" s="16" t="s">
        <v>234</v>
      </c>
      <c r="B85" s="16" t="s">
        <v>142</v>
      </c>
      <c r="C85" t="s">
        <v>143</v>
      </c>
      <c r="D85" s="14" t="s">
        <v>144</v>
      </c>
      <c r="E85" s="13">
        <v>1</v>
      </c>
      <c r="F85" s="14" t="s">
        <v>145</v>
      </c>
      <c r="G85" s="14" t="s">
        <v>146</v>
      </c>
      <c r="I85" s="2"/>
      <c r="J85" s="2" t="s">
        <v>235</v>
      </c>
      <c r="L85" s="8">
        <v>300000</v>
      </c>
      <c r="M85" s="8">
        <v>25000</v>
      </c>
      <c r="N85" s="8">
        <v>25000</v>
      </c>
      <c r="O85" s="8">
        <v>25000</v>
      </c>
      <c r="P85" s="8">
        <v>25000</v>
      </c>
      <c r="Q85" s="8">
        <v>25000</v>
      </c>
      <c r="R85" s="8">
        <v>25000</v>
      </c>
      <c r="S85" s="8">
        <v>25000</v>
      </c>
      <c r="T85" s="8">
        <v>25000</v>
      </c>
      <c r="U85" s="8">
        <v>25000</v>
      </c>
      <c r="V85" s="8">
        <v>25000</v>
      </c>
      <c r="W85" s="8">
        <v>25000</v>
      </c>
      <c r="X85" s="8">
        <v>25000</v>
      </c>
    </row>
    <row r="86" spans="1:24" x14ac:dyDescent="0.2">
      <c r="A86" t="s">
        <v>162</v>
      </c>
      <c r="B86" t="s">
        <v>142</v>
      </c>
      <c r="C86" t="s">
        <v>143</v>
      </c>
      <c r="D86" s="14" t="s">
        <v>144</v>
      </c>
      <c r="E86" s="13">
        <v>2</v>
      </c>
      <c r="F86" s="14" t="s">
        <v>145</v>
      </c>
      <c r="G86" s="14" t="s">
        <v>146</v>
      </c>
      <c r="I86" s="2" t="s">
        <v>105</v>
      </c>
      <c r="J86" s="2" t="s">
        <v>106</v>
      </c>
      <c r="L86" s="8">
        <v>2000000</v>
      </c>
      <c r="M86" s="8">
        <v>166666.66666666666</v>
      </c>
      <c r="N86" s="8">
        <v>166666.66666666666</v>
      </c>
      <c r="O86" s="8">
        <v>166666.66666666666</v>
      </c>
      <c r="P86" s="8">
        <v>166666.66666666666</v>
      </c>
      <c r="Q86" s="8">
        <v>166666.66666666666</v>
      </c>
      <c r="R86" s="8">
        <v>166666.66666666666</v>
      </c>
      <c r="S86" s="8">
        <v>166666.66666666666</v>
      </c>
      <c r="T86" s="8">
        <v>166666.66666666666</v>
      </c>
      <c r="U86" s="8">
        <v>166666.66666666666</v>
      </c>
      <c r="V86" s="8">
        <v>166666.66666666666</v>
      </c>
      <c r="W86" s="8">
        <v>166666.66666666666</v>
      </c>
      <c r="X86" s="8">
        <v>166666.66666666666</v>
      </c>
    </row>
    <row r="87" spans="1:24" x14ac:dyDescent="0.2">
      <c r="A87" t="s">
        <v>161</v>
      </c>
      <c r="B87" t="s">
        <v>142</v>
      </c>
      <c r="C87" t="s">
        <v>143</v>
      </c>
      <c r="D87" s="14" t="s">
        <v>144</v>
      </c>
      <c r="E87" s="13">
        <v>2</v>
      </c>
      <c r="F87" s="14" t="s">
        <v>145</v>
      </c>
      <c r="G87" s="14" t="s">
        <v>146</v>
      </c>
      <c r="I87" s="2" t="s">
        <v>108</v>
      </c>
      <c r="J87" s="2" t="s">
        <v>107</v>
      </c>
      <c r="L87" s="8">
        <v>500000</v>
      </c>
      <c r="M87" s="8">
        <v>41666.666666666664</v>
      </c>
      <c r="N87" s="8">
        <v>41666.666666666664</v>
      </c>
      <c r="O87" s="8">
        <v>41666.666666666664</v>
      </c>
      <c r="P87" s="8">
        <v>41666.666666666664</v>
      </c>
      <c r="Q87" s="8">
        <v>41666.666666666664</v>
      </c>
      <c r="R87" s="8">
        <v>41666.666666666664</v>
      </c>
      <c r="S87" s="8">
        <v>41666.666666666664</v>
      </c>
      <c r="T87" s="8">
        <v>41666.666666666664</v>
      </c>
      <c r="U87" s="8">
        <v>41666.666666666664</v>
      </c>
      <c r="V87" s="8">
        <v>41666.666666666664</v>
      </c>
      <c r="W87" s="8">
        <v>41666.666666666664</v>
      </c>
      <c r="X87" s="8">
        <v>41666.666666666664</v>
      </c>
    </row>
    <row r="88" spans="1:24" x14ac:dyDescent="0.2">
      <c r="A88" t="s">
        <v>160</v>
      </c>
      <c r="B88" t="s">
        <v>142</v>
      </c>
      <c r="C88" t="s">
        <v>143</v>
      </c>
      <c r="D88" s="14" t="s">
        <v>144</v>
      </c>
      <c r="E88" s="13">
        <v>2</v>
      </c>
      <c r="F88" s="14" t="s">
        <v>145</v>
      </c>
      <c r="G88" s="14" t="s">
        <v>146</v>
      </c>
      <c r="I88" s="2" t="s">
        <v>109</v>
      </c>
      <c r="J88" s="2" t="s">
        <v>110</v>
      </c>
      <c r="L88" s="8">
        <v>120000</v>
      </c>
      <c r="M88" s="8">
        <v>10000</v>
      </c>
      <c r="N88" s="8">
        <v>10000</v>
      </c>
      <c r="O88" s="8">
        <v>10000</v>
      </c>
      <c r="P88" s="8">
        <v>10000</v>
      </c>
      <c r="Q88" s="8">
        <v>10000</v>
      </c>
      <c r="R88" s="8">
        <v>10000</v>
      </c>
      <c r="S88" s="8">
        <v>10000</v>
      </c>
      <c r="T88" s="8">
        <v>10000</v>
      </c>
      <c r="U88" s="8">
        <v>10000</v>
      </c>
      <c r="V88" s="8">
        <v>10000</v>
      </c>
      <c r="W88" s="8">
        <v>10000</v>
      </c>
      <c r="X88" s="8">
        <v>10000</v>
      </c>
    </row>
    <row r="89" spans="1:24" x14ac:dyDescent="0.2">
      <c r="A89" t="s">
        <v>159</v>
      </c>
      <c r="B89" t="s">
        <v>142</v>
      </c>
      <c r="C89" t="s">
        <v>143</v>
      </c>
      <c r="D89" s="14" t="s">
        <v>144</v>
      </c>
      <c r="E89" s="13">
        <v>2</v>
      </c>
      <c r="F89" s="14" t="s">
        <v>145</v>
      </c>
      <c r="G89" s="14" t="s">
        <v>146</v>
      </c>
      <c r="I89" s="2" t="s">
        <v>112</v>
      </c>
      <c r="J89" s="2" t="s">
        <v>111</v>
      </c>
      <c r="L89" s="8">
        <v>1000000</v>
      </c>
      <c r="M89" s="8">
        <v>83333.333333333328</v>
      </c>
      <c r="N89" s="8">
        <v>83333.333333333328</v>
      </c>
      <c r="O89" s="8">
        <v>83333.333333333328</v>
      </c>
      <c r="P89" s="8">
        <v>83333.333333333328</v>
      </c>
      <c r="Q89" s="8">
        <v>83333.333333333328</v>
      </c>
      <c r="R89" s="8">
        <v>83333.333333333328</v>
      </c>
      <c r="S89" s="8">
        <v>83333.333333333328</v>
      </c>
      <c r="T89" s="8">
        <v>83333.333333333328</v>
      </c>
      <c r="U89" s="8">
        <v>83333.333333333328</v>
      </c>
      <c r="V89" s="8">
        <v>83333.333333333328</v>
      </c>
      <c r="W89" s="8">
        <v>83333.333333333328</v>
      </c>
      <c r="X89" s="8">
        <v>83333.333333333328</v>
      </c>
    </row>
    <row r="90" spans="1:24" x14ac:dyDescent="0.2">
      <c r="A90" t="s">
        <v>158</v>
      </c>
      <c r="B90" t="s">
        <v>142</v>
      </c>
      <c r="C90" t="s">
        <v>143</v>
      </c>
      <c r="D90" s="14" t="s">
        <v>144</v>
      </c>
      <c r="E90" s="13">
        <v>1</v>
      </c>
      <c r="F90" s="14" t="s">
        <v>145</v>
      </c>
      <c r="G90" s="14" t="s">
        <v>146</v>
      </c>
      <c r="I90" s="2" t="s">
        <v>113</v>
      </c>
      <c r="J90" s="1" t="s">
        <v>114</v>
      </c>
      <c r="L90" s="8">
        <v>5000000</v>
      </c>
      <c r="M90" s="8">
        <v>416666.66666666669</v>
      </c>
      <c r="N90" s="8">
        <v>416666.66666666669</v>
      </c>
      <c r="O90" s="8">
        <v>416666.66666666669</v>
      </c>
      <c r="P90" s="8">
        <v>416666.66666666669</v>
      </c>
      <c r="Q90" s="8">
        <v>416666.66666666669</v>
      </c>
      <c r="R90" s="8">
        <v>416666.66666666669</v>
      </c>
      <c r="S90" s="8">
        <v>416666.66666666669</v>
      </c>
      <c r="T90" s="8">
        <v>416666.66666666669</v>
      </c>
      <c r="U90" s="8">
        <v>416666.66666666669</v>
      </c>
      <c r="V90" s="8">
        <v>416666.66666666669</v>
      </c>
      <c r="W90" s="8">
        <v>416666.66666666669</v>
      </c>
      <c r="X90" s="8">
        <v>416666.66666666669</v>
      </c>
    </row>
    <row r="91" spans="1:24" x14ac:dyDescent="0.2">
      <c r="A91" t="s">
        <v>158</v>
      </c>
      <c r="B91" t="s">
        <v>142</v>
      </c>
      <c r="C91" t="s">
        <v>143</v>
      </c>
      <c r="D91" s="14" t="s">
        <v>144</v>
      </c>
      <c r="E91" s="13">
        <v>1</v>
      </c>
      <c r="F91" s="14" t="s">
        <v>145</v>
      </c>
      <c r="G91" s="14" t="s">
        <v>146</v>
      </c>
      <c r="I91" s="2" t="s">
        <v>115</v>
      </c>
      <c r="J91" s="1" t="s">
        <v>116</v>
      </c>
      <c r="L91" s="8">
        <v>10000000</v>
      </c>
      <c r="M91" s="8">
        <v>833333.33333333337</v>
      </c>
      <c r="N91" s="8">
        <v>833333.33333333337</v>
      </c>
      <c r="O91" s="8">
        <v>833333.33333333337</v>
      </c>
      <c r="P91" s="8">
        <v>833333.33333333337</v>
      </c>
      <c r="Q91" s="8">
        <v>833333.33333333337</v>
      </c>
      <c r="R91" s="8">
        <v>833333.33333333337</v>
      </c>
      <c r="S91" s="8">
        <v>833333.33333333337</v>
      </c>
      <c r="T91" s="8">
        <v>833333.33333333337</v>
      </c>
      <c r="U91" s="8">
        <v>833333.33333333337</v>
      </c>
      <c r="V91" s="8">
        <v>833333.33333333337</v>
      </c>
      <c r="W91" s="8">
        <v>833333.33333333337</v>
      </c>
      <c r="X91" s="8">
        <v>833333.33333333337</v>
      </c>
    </row>
    <row r="92" spans="1:24" x14ac:dyDescent="0.2">
      <c r="A92" t="s">
        <v>158</v>
      </c>
      <c r="B92" t="s">
        <v>142</v>
      </c>
      <c r="C92" t="s">
        <v>143</v>
      </c>
      <c r="D92" s="14" t="s">
        <v>144</v>
      </c>
      <c r="E92" s="13">
        <v>2</v>
      </c>
      <c r="F92" s="14" t="s">
        <v>145</v>
      </c>
      <c r="G92" s="14" t="s">
        <v>146</v>
      </c>
      <c r="I92" s="2" t="s">
        <v>117</v>
      </c>
      <c r="J92" s="1" t="s">
        <v>118</v>
      </c>
      <c r="L92" s="8">
        <v>16500000</v>
      </c>
      <c r="M92" s="8">
        <v>1375000</v>
      </c>
      <c r="N92" s="8">
        <v>1375000</v>
      </c>
      <c r="O92" s="8">
        <v>1375000</v>
      </c>
      <c r="P92" s="8">
        <v>1375000</v>
      </c>
      <c r="Q92" s="8">
        <v>1375000</v>
      </c>
      <c r="R92" s="8">
        <v>1375000</v>
      </c>
      <c r="S92" s="8">
        <v>1375000</v>
      </c>
      <c r="T92" s="8">
        <v>1375000</v>
      </c>
      <c r="U92" s="8">
        <v>1375000</v>
      </c>
      <c r="V92" s="8">
        <v>1375000</v>
      </c>
      <c r="W92" s="8">
        <v>1375000</v>
      </c>
      <c r="X92" s="8">
        <v>1375000</v>
      </c>
    </row>
    <row r="93" spans="1:24" x14ac:dyDescent="0.2">
      <c r="A93" s="3" t="s">
        <v>236</v>
      </c>
      <c r="B93" t="s">
        <v>142</v>
      </c>
      <c r="C93" t="s">
        <v>143</v>
      </c>
      <c r="D93" s="14" t="s">
        <v>144</v>
      </c>
      <c r="E93" s="13">
        <v>1</v>
      </c>
      <c r="F93" s="14" t="s">
        <v>145</v>
      </c>
      <c r="G93" s="14" t="s">
        <v>146</v>
      </c>
      <c r="I93" s="2">
        <v>61502</v>
      </c>
      <c r="J93" s="1" t="s">
        <v>237</v>
      </c>
      <c r="L93" s="8">
        <v>13000000</v>
      </c>
      <c r="M93" s="8">
        <v>1083333.3333333333</v>
      </c>
      <c r="N93" s="8">
        <v>1083333.3333333333</v>
      </c>
      <c r="O93" s="8">
        <v>1083333.3333333333</v>
      </c>
      <c r="P93" s="8">
        <v>1083333.3333333333</v>
      </c>
      <c r="Q93" s="8">
        <v>1083333.3333333333</v>
      </c>
      <c r="R93" s="8">
        <v>1083333.3333333333</v>
      </c>
      <c r="S93" s="8">
        <v>1083333.3333333333</v>
      </c>
      <c r="T93" s="8">
        <v>1083333.3333333333</v>
      </c>
      <c r="U93" s="8">
        <v>1083333.3333333333</v>
      </c>
      <c r="V93" s="8">
        <v>1083333.3333333333</v>
      </c>
      <c r="W93" s="8">
        <v>1083333.3333333333</v>
      </c>
      <c r="X93" s="8">
        <v>1083333.3333333333</v>
      </c>
    </row>
    <row r="94" spans="1:24" x14ac:dyDescent="0.2">
      <c r="A94" s="16" t="s">
        <v>236</v>
      </c>
      <c r="B94" t="s">
        <v>142</v>
      </c>
      <c r="C94" t="s">
        <v>143</v>
      </c>
      <c r="D94" s="14" t="s">
        <v>144</v>
      </c>
      <c r="E94" s="13">
        <v>1</v>
      </c>
      <c r="F94" s="14" t="s">
        <v>145</v>
      </c>
      <c r="G94" s="14" t="s">
        <v>146</v>
      </c>
      <c r="I94" s="2">
        <v>61502</v>
      </c>
      <c r="J94" s="2" t="s">
        <v>133</v>
      </c>
      <c r="L94" s="8">
        <f>7109554.49+780891.02</f>
        <v>7890445.5099999998</v>
      </c>
      <c r="M94" s="8">
        <v>657537.12583333335</v>
      </c>
      <c r="N94" s="8">
        <v>657537.12583333335</v>
      </c>
      <c r="O94" s="8">
        <v>657537.12583333335</v>
      </c>
      <c r="P94" s="8">
        <v>657537.12583333335</v>
      </c>
      <c r="Q94" s="8">
        <v>657537.12583333335</v>
      </c>
      <c r="R94" s="8">
        <v>657537.12583333335</v>
      </c>
      <c r="S94" s="8">
        <v>657537.12583333335</v>
      </c>
      <c r="T94" s="8">
        <v>657537.12583333335</v>
      </c>
      <c r="U94" s="8">
        <v>657537.12583333335</v>
      </c>
      <c r="V94" s="8">
        <v>657537.12583333335</v>
      </c>
      <c r="W94" s="8">
        <v>657537.12583333335</v>
      </c>
      <c r="X94" s="8">
        <v>657537.12583333335</v>
      </c>
    </row>
    <row r="95" spans="1:24" x14ac:dyDescent="0.2">
      <c r="A95" s="16" t="s">
        <v>157</v>
      </c>
      <c r="B95" t="s">
        <v>142</v>
      </c>
      <c r="C95" t="s">
        <v>143</v>
      </c>
      <c r="D95" s="14" t="s">
        <v>144</v>
      </c>
      <c r="E95" s="13">
        <v>1</v>
      </c>
      <c r="F95" s="14" t="s">
        <v>145</v>
      </c>
      <c r="G95" s="14" t="s">
        <v>146</v>
      </c>
      <c r="I95" s="2" t="s">
        <v>119</v>
      </c>
      <c r="J95" s="2" t="s">
        <v>120</v>
      </c>
      <c r="L95" s="8">
        <f>10000000-5500000</f>
        <v>4500000</v>
      </c>
      <c r="M95" s="8">
        <v>375000</v>
      </c>
      <c r="N95" s="8">
        <v>375000</v>
      </c>
      <c r="O95" s="8">
        <v>375000</v>
      </c>
      <c r="P95" s="8">
        <v>375000</v>
      </c>
      <c r="Q95" s="8">
        <v>375000</v>
      </c>
      <c r="R95" s="8">
        <v>375000</v>
      </c>
      <c r="S95" s="8">
        <v>375000</v>
      </c>
      <c r="T95" s="8">
        <v>375000</v>
      </c>
      <c r="U95" s="8">
        <v>375000</v>
      </c>
      <c r="V95" s="8">
        <v>375000</v>
      </c>
      <c r="W95" s="8">
        <v>375000</v>
      </c>
      <c r="X95" s="8">
        <v>375000</v>
      </c>
    </row>
    <row r="96" spans="1:24" x14ac:dyDescent="0.2">
      <c r="A96" s="16" t="s">
        <v>157</v>
      </c>
      <c r="B96" t="s">
        <v>142</v>
      </c>
      <c r="C96" t="s">
        <v>143</v>
      </c>
      <c r="D96" s="14" t="s">
        <v>144</v>
      </c>
      <c r="E96" s="13">
        <v>2</v>
      </c>
      <c r="F96" s="14" t="s">
        <v>145</v>
      </c>
      <c r="G96" s="14" t="s">
        <v>146</v>
      </c>
      <c r="I96" s="2">
        <v>62102</v>
      </c>
      <c r="J96" s="1" t="s">
        <v>121</v>
      </c>
      <c r="L96" s="8">
        <f>10000000-4501000+452392.910000026</f>
        <v>5951392.9100000262</v>
      </c>
      <c r="M96" s="8">
        <v>495949.40916666883</v>
      </c>
      <c r="N96" s="8">
        <v>495949.40916666883</v>
      </c>
      <c r="O96" s="8">
        <v>495949.40916666883</v>
      </c>
      <c r="P96" s="8">
        <v>495949.40916666883</v>
      </c>
      <c r="Q96" s="8">
        <v>495949.40916666883</v>
      </c>
      <c r="R96" s="8">
        <v>495949.40916666883</v>
      </c>
      <c r="S96" s="8">
        <v>495949.40916666883</v>
      </c>
      <c r="T96" s="8">
        <v>495949.40916666883</v>
      </c>
      <c r="U96" s="8">
        <v>495949.40916666883</v>
      </c>
      <c r="V96" s="8">
        <v>495949.40916666883</v>
      </c>
      <c r="W96" s="8">
        <v>495949.40916666883</v>
      </c>
      <c r="X96" s="8">
        <v>495949.40916666883</v>
      </c>
    </row>
    <row r="97" spans="1:24" x14ac:dyDescent="0.2">
      <c r="A97" s="16" t="s">
        <v>157</v>
      </c>
      <c r="B97" t="s">
        <v>142</v>
      </c>
      <c r="C97" t="s">
        <v>143</v>
      </c>
      <c r="D97" s="14" t="s">
        <v>144</v>
      </c>
      <c r="E97" s="13">
        <v>1</v>
      </c>
      <c r="F97" s="14" t="s">
        <v>145</v>
      </c>
      <c r="G97" s="14" t="s">
        <v>146</v>
      </c>
      <c r="I97" s="2">
        <v>62103</v>
      </c>
      <c r="J97" s="1" t="s">
        <v>122</v>
      </c>
      <c r="L97" s="8">
        <f>13000000-5000000</f>
        <v>8000000</v>
      </c>
      <c r="M97" s="8">
        <v>666666.66666666663</v>
      </c>
      <c r="N97" s="8">
        <v>666666.66666666663</v>
      </c>
      <c r="O97" s="8">
        <v>666666.66666666663</v>
      </c>
      <c r="P97" s="8">
        <v>666666.66666666663</v>
      </c>
      <c r="Q97" s="8">
        <v>666666.66666666663</v>
      </c>
      <c r="R97" s="8">
        <v>666666.66666666663</v>
      </c>
      <c r="S97" s="8">
        <v>666666.66666666663</v>
      </c>
      <c r="T97" s="8">
        <v>666666.66666666663</v>
      </c>
      <c r="U97" s="8">
        <v>666666.66666666663</v>
      </c>
      <c r="V97" s="8">
        <v>666666.66666666663</v>
      </c>
      <c r="W97" s="8">
        <v>666666.66666666663</v>
      </c>
      <c r="X97" s="8">
        <v>666666.66666666663</v>
      </c>
    </row>
    <row r="98" spans="1:24" x14ac:dyDescent="0.2">
      <c r="A98" s="16" t="s">
        <v>156</v>
      </c>
      <c r="B98" t="s">
        <v>142</v>
      </c>
      <c r="C98" t="s">
        <v>143</v>
      </c>
      <c r="D98" s="14" t="s">
        <v>144</v>
      </c>
      <c r="E98" s="13">
        <v>1</v>
      </c>
      <c r="F98" s="14" t="s">
        <v>145</v>
      </c>
      <c r="G98" s="14" t="s">
        <v>146</v>
      </c>
      <c r="I98" s="2" t="s">
        <v>123</v>
      </c>
      <c r="J98" s="2" t="s">
        <v>124</v>
      </c>
      <c r="L98" s="8">
        <v>0.01</v>
      </c>
      <c r="M98" s="8">
        <v>8.3333333333333339E-4</v>
      </c>
      <c r="N98" s="8">
        <v>8.3333333333333339E-4</v>
      </c>
      <c r="O98" s="8">
        <v>8.3333333333333339E-4</v>
      </c>
      <c r="P98" s="8">
        <v>8.3333333333333339E-4</v>
      </c>
      <c r="Q98" s="8">
        <v>8.3333333333333339E-4</v>
      </c>
      <c r="R98" s="8">
        <v>8.3333333333333339E-4</v>
      </c>
      <c r="S98" s="8">
        <v>8.3333333333333339E-4</v>
      </c>
      <c r="T98" s="8">
        <v>8.3333333333333339E-4</v>
      </c>
      <c r="U98" s="8">
        <v>8.3333333333333339E-4</v>
      </c>
      <c r="V98" s="8">
        <v>8.3333333333333339E-4</v>
      </c>
      <c r="W98" s="8">
        <v>8.3333333333333339E-4</v>
      </c>
      <c r="X98" s="8">
        <v>8.3333333333333339E-4</v>
      </c>
    </row>
    <row r="99" spans="1:24" ht="25.5" x14ac:dyDescent="0.2">
      <c r="A99" s="16" t="s">
        <v>156</v>
      </c>
      <c r="B99" t="s">
        <v>142</v>
      </c>
      <c r="C99" t="s">
        <v>143</v>
      </c>
      <c r="D99" s="14" t="s">
        <v>144</v>
      </c>
      <c r="E99" s="13">
        <v>1</v>
      </c>
      <c r="F99" s="14" t="s">
        <v>145</v>
      </c>
      <c r="G99" s="14" t="s">
        <v>146</v>
      </c>
      <c r="I99" s="2" t="s">
        <v>125</v>
      </c>
      <c r="J99" s="2" t="s">
        <v>126</v>
      </c>
      <c r="L99" s="8">
        <f>2000000+5000000</f>
        <v>7000000</v>
      </c>
      <c r="M99" s="8">
        <v>583333.33333333337</v>
      </c>
      <c r="N99" s="8">
        <v>583333.33333333337</v>
      </c>
      <c r="O99" s="8">
        <v>583333.33333333337</v>
      </c>
      <c r="P99" s="8">
        <v>583333.33333333337</v>
      </c>
      <c r="Q99" s="8">
        <v>583333.33333333337</v>
      </c>
      <c r="R99" s="8">
        <v>583333.33333333337</v>
      </c>
      <c r="S99" s="8">
        <v>583333.33333333337</v>
      </c>
      <c r="T99" s="8">
        <v>583333.33333333337</v>
      </c>
      <c r="U99" s="8">
        <v>583333.33333333337</v>
      </c>
      <c r="V99" s="8">
        <v>583333.33333333337</v>
      </c>
      <c r="W99" s="8">
        <v>583333.33333333337</v>
      </c>
      <c r="X99" s="8">
        <v>583333.33333333337</v>
      </c>
    </row>
    <row r="100" spans="1:24" ht="38.25" x14ac:dyDescent="0.2">
      <c r="A100" s="16" t="s">
        <v>155</v>
      </c>
      <c r="B100" t="s">
        <v>142</v>
      </c>
      <c r="C100" t="s">
        <v>143</v>
      </c>
      <c r="D100" s="14" t="s">
        <v>144</v>
      </c>
      <c r="E100" s="13">
        <v>1</v>
      </c>
      <c r="F100" s="14" t="s">
        <v>145</v>
      </c>
      <c r="G100" s="14" t="s">
        <v>146</v>
      </c>
      <c r="I100" s="2" t="s">
        <v>127</v>
      </c>
      <c r="J100" s="2" t="s">
        <v>128</v>
      </c>
      <c r="L100" s="8">
        <v>0.01</v>
      </c>
      <c r="M100" s="8">
        <v>8.3333333333333339E-4</v>
      </c>
      <c r="N100" s="8">
        <v>8.3333333333333339E-4</v>
      </c>
      <c r="O100" s="8">
        <v>8.3333333333333339E-4</v>
      </c>
      <c r="P100" s="8">
        <v>8.3333333333333339E-4</v>
      </c>
      <c r="Q100" s="8">
        <v>8.3333333333333339E-4</v>
      </c>
      <c r="R100" s="8">
        <v>8.3333333333333339E-4</v>
      </c>
      <c r="S100" s="8">
        <v>8.3333333333333339E-4</v>
      </c>
      <c r="T100" s="8">
        <v>8.3333333333333339E-4</v>
      </c>
      <c r="U100" s="8">
        <v>8.3333333333333339E-4</v>
      </c>
      <c r="V100" s="8">
        <v>8.3333333333333339E-4</v>
      </c>
      <c r="W100" s="8">
        <v>8.3333333333333339E-4</v>
      </c>
      <c r="X100" s="8">
        <v>8.3333333333333339E-4</v>
      </c>
    </row>
    <row r="101" spans="1:24" x14ac:dyDescent="0.2">
      <c r="A101" s="16" t="s">
        <v>154</v>
      </c>
      <c r="B101" t="s">
        <v>142</v>
      </c>
      <c r="C101" t="s">
        <v>143</v>
      </c>
      <c r="D101" s="14" t="s">
        <v>144</v>
      </c>
      <c r="E101" s="13">
        <v>1</v>
      </c>
      <c r="F101" s="14" t="s">
        <v>145</v>
      </c>
      <c r="G101" s="14" t="s">
        <v>146</v>
      </c>
      <c r="I101" s="2" t="s">
        <v>129</v>
      </c>
      <c r="J101" s="2" t="s">
        <v>130</v>
      </c>
      <c r="L101" s="8">
        <f>L102</f>
        <v>0.01</v>
      </c>
      <c r="M101" s="8">
        <v>8.3333333333333339E-4</v>
      </c>
      <c r="N101" s="8">
        <v>8.3333333333333339E-4</v>
      </c>
      <c r="O101" s="8">
        <v>8.3333333333333339E-4</v>
      </c>
      <c r="P101" s="8">
        <v>8.3333333333333339E-4</v>
      </c>
      <c r="Q101" s="8">
        <v>8.3333333333333339E-4</v>
      </c>
      <c r="R101" s="8">
        <v>8.3333333333333339E-4</v>
      </c>
      <c r="S101" s="8">
        <v>8.3333333333333339E-4</v>
      </c>
      <c r="T101" s="8">
        <v>8.3333333333333339E-4</v>
      </c>
      <c r="U101" s="8">
        <v>8.3333333333333339E-4</v>
      </c>
      <c r="V101" s="8">
        <v>8.3333333333333339E-4</v>
      </c>
      <c r="W101" s="8">
        <v>8.3333333333333339E-4</v>
      </c>
      <c r="X101" s="8">
        <v>8.3333333333333339E-4</v>
      </c>
    </row>
    <row r="102" spans="1:24" x14ac:dyDescent="0.2">
      <c r="A102" s="16" t="s">
        <v>154</v>
      </c>
      <c r="B102" t="s">
        <v>142</v>
      </c>
      <c r="C102" t="s">
        <v>143</v>
      </c>
      <c r="D102" s="14" t="s">
        <v>144</v>
      </c>
      <c r="E102" s="13">
        <v>1</v>
      </c>
      <c r="F102" s="14" t="s">
        <v>145</v>
      </c>
      <c r="G102" s="14" t="s">
        <v>146</v>
      </c>
      <c r="I102" s="2" t="s">
        <v>131</v>
      </c>
      <c r="J102" s="2" t="s">
        <v>132</v>
      </c>
      <c r="L102" s="8">
        <v>0.01</v>
      </c>
      <c r="M102" s="8">
        <v>8.3333333333333339E-4</v>
      </c>
      <c r="N102" s="8">
        <v>8.3333333333333339E-4</v>
      </c>
      <c r="O102" s="8">
        <v>8.3333333333333339E-4</v>
      </c>
      <c r="P102" s="8">
        <v>8.3333333333333339E-4</v>
      </c>
      <c r="Q102" s="8">
        <v>8.3333333333333339E-4</v>
      </c>
      <c r="R102" s="8">
        <v>8.3333333333333339E-4</v>
      </c>
      <c r="S102" s="8">
        <v>8.3333333333333339E-4</v>
      </c>
      <c r="T102" s="8">
        <v>8.3333333333333339E-4</v>
      </c>
      <c r="U102" s="8">
        <v>8.3333333333333339E-4</v>
      </c>
      <c r="V102" s="8">
        <v>8.3333333333333339E-4</v>
      </c>
      <c r="W102" s="8">
        <v>8.3333333333333339E-4</v>
      </c>
      <c r="X102" s="8">
        <v>8.3333333333333339E-4</v>
      </c>
    </row>
    <row r="103" spans="1:24" x14ac:dyDescent="0.2">
      <c r="A103" t="s">
        <v>153</v>
      </c>
      <c r="B103" t="s">
        <v>142</v>
      </c>
      <c r="C103" t="s">
        <v>143</v>
      </c>
      <c r="D103" s="14" t="s">
        <v>144</v>
      </c>
      <c r="E103" s="13">
        <v>1</v>
      </c>
      <c r="F103" s="14" t="s">
        <v>145</v>
      </c>
      <c r="G103" s="14" t="s">
        <v>146</v>
      </c>
      <c r="I103" s="2">
        <v>62504</v>
      </c>
      <c r="J103" s="1" t="s">
        <v>134</v>
      </c>
      <c r="L103" s="8">
        <f>13000000-2000000</f>
        <v>11000000</v>
      </c>
      <c r="M103" s="8">
        <v>916666.66666666663</v>
      </c>
      <c r="N103" s="8">
        <v>916666.66666666663</v>
      </c>
      <c r="O103" s="8">
        <v>916666.66666666663</v>
      </c>
      <c r="P103" s="8">
        <v>916666.66666666663</v>
      </c>
      <c r="Q103" s="8">
        <v>916666.66666666663</v>
      </c>
      <c r="R103" s="8">
        <v>916666.66666666663</v>
      </c>
      <c r="S103" s="8">
        <v>916666.66666666663</v>
      </c>
      <c r="T103" s="8">
        <v>916666.66666666663</v>
      </c>
      <c r="U103" s="8">
        <v>916666.66666666663</v>
      </c>
      <c r="V103" s="8">
        <v>916666.66666666663</v>
      </c>
      <c r="W103" s="8">
        <v>916666.66666666663</v>
      </c>
      <c r="X103" s="8">
        <v>916666.66666666663</v>
      </c>
    </row>
    <row r="104" spans="1:24" x14ac:dyDescent="0.2">
      <c r="A104"/>
      <c r="B104"/>
      <c r="C104"/>
      <c r="D104" s="14"/>
      <c r="E104" s="13"/>
      <c r="F104" s="14"/>
      <c r="G104" s="14"/>
      <c r="I104" s="2"/>
      <c r="J104" s="2"/>
      <c r="L104" s="8"/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</row>
    <row r="105" spans="1:24" x14ac:dyDescent="0.2">
      <c r="A105" t="s">
        <v>152</v>
      </c>
      <c r="B105" t="s">
        <v>142</v>
      </c>
      <c r="C105" t="s">
        <v>143</v>
      </c>
      <c r="D105" s="14" t="s">
        <v>144</v>
      </c>
      <c r="E105" s="13">
        <v>3</v>
      </c>
      <c r="F105" s="14" t="s">
        <v>145</v>
      </c>
      <c r="G105" s="14" t="s">
        <v>146</v>
      </c>
      <c r="I105" s="2" t="s">
        <v>136</v>
      </c>
      <c r="J105" s="2" t="s">
        <v>135</v>
      </c>
      <c r="L105" s="8">
        <v>8074782.8600000003</v>
      </c>
      <c r="M105" s="8">
        <v>672898.57166666666</v>
      </c>
      <c r="N105" s="8">
        <v>672898.57166666666</v>
      </c>
      <c r="O105" s="8">
        <v>672898.57166666666</v>
      </c>
      <c r="P105" s="8">
        <v>672898.57166666666</v>
      </c>
      <c r="Q105" s="8">
        <v>672898.57166666666</v>
      </c>
      <c r="R105" s="8">
        <v>672898.57166666666</v>
      </c>
      <c r="S105" s="8">
        <v>672898.57166666666</v>
      </c>
      <c r="T105" s="8">
        <v>672898.57166666666</v>
      </c>
      <c r="U105" s="8">
        <v>672898.57166666666</v>
      </c>
      <c r="V105" s="8">
        <v>672898.57166666666</v>
      </c>
      <c r="W105" s="8">
        <v>672898.57166666666</v>
      </c>
      <c r="X105" s="8">
        <v>672898.57166666666</v>
      </c>
    </row>
    <row r="106" spans="1:24" x14ac:dyDescent="0.2">
      <c r="A106" t="s">
        <v>151</v>
      </c>
      <c r="B106" t="s">
        <v>142</v>
      </c>
      <c r="C106" t="s">
        <v>143</v>
      </c>
      <c r="D106" s="14" t="s">
        <v>144</v>
      </c>
      <c r="E106" s="13">
        <v>3</v>
      </c>
      <c r="F106" s="14" t="s">
        <v>145</v>
      </c>
      <c r="G106" s="14" t="s">
        <v>146</v>
      </c>
      <c r="I106" s="2" t="s">
        <v>138</v>
      </c>
      <c r="J106" s="2" t="s">
        <v>137</v>
      </c>
      <c r="L106" s="8">
        <f>12000000-8074782.86</f>
        <v>3925217.1399999997</v>
      </c>
      <c r="M106" s="8">
        <v>327101.42833333329</v>
      </c>
      <c r="N106" s="8">
        <v>327101.42833333329</v>
      </c>
      <c r="O106" s="8">
        <v>327101.42833333329</v>
      </c>
      <c r="P106" s="8">
        <v>327101.42833333329</v>
      </c>
      <c r="Q106" s="8">
        <v>327101.42833333329</v>
      </c>
      <c r="R106" s="8">
        <v>327101.42833333329</v>
      </c>
      <c r="S106" s="8">
        <v>327101.42833333329</v>
      </c>
      <c r="T106" s="8">
        <v>327101.42833333329</v>
      </c>
      <c r="U106" s="8">
        <v>327101.42833333329</v>
      </c>
      <c r="V106" s="8">
        <v>327101.42833333329</v>
      </c>
      <c r="W106" s="8">
        <v>327101.42833333329</v>
      </c>
      <c r="X106" s="8">
        <v>327101.42833333329</v>
      </c>
    </row>
    <row r="107" spans="1:24" x14ac:dyDescent="0.2">
      <c r="J107" s="6" t="s">
        <v>139</v>
      </c>
      <c r="L107" s="8">
        <f>SUM(L6:L106)</f>
        <v>400455700.99999994</v>
      </c>
      <c r="M107" s="8">
        <v>33371308.41666666</v>
      </c>
      <c r="N107" s="8">
        <v>33371308.41666666</v>
      </c>
      <c r="O107" s="8">
        <v>33371308.41666666</v>
      </c>
      <c r="P107" s="8">
        <v>33371308.41666666</v>
      </c>
      <c r="Q107" s="8">
        <v>33371308.41666666</v>
      </c>
      <c r="R107" s="8">
        <v>33371308.41666666</v>
      </c>
      <c r="S107" s="8">
        <v>33371308.41666666</v>
      </c>
      <c r="T107" s="8">
        <v>33371308.41666666</v>
      </c>
      <c r="U107" s="8">
        <v>33371308.41666666</v>
      </c>
      <c r="V107" s="8">
        <v>33371308.41666666</v>
      </c>
      <c r="W107" s="8">
        <v>33371308.41666666</v>
      </c>
      <c r="X107" s="8">
        <v>33371308.41666666</v>
      </c>
    </row>
    <row r="109" spans="1:24" x14ac:dyDescent="0.2">
      <c r="L109" s="7"/>
    </row>
    <row r="110" spans="1:24" x14ac:dyDescent="0.2">
      <c r="L110" s="12"/>
    </row>
    <row r="111" spans="1:24" x14ac:dyDescent="0.2">
      <c r="L111" s="12"/>
    </row>
  </sheetData>
  <mergeCells count="2">
    <mergeCell ref="I1:X1"/>
    <mergeCell ref="I2:X2"/>
  </mergeCells>
  <phoneticPr fontId="5" type="noConversion"/>
  <pageMargins left="0.7" right="0.7" top="0.75" bottom="0.75" header="0.3" footer="0.3"/>
  <pageSetup scale="74" fitToHeight="0" orientation="portrait" horizontalDpi="300" verticalDpi="300" r:id="rId1"/>
  <rowBreaks count="2" manualBreakCount="2">
    <brk id="154" max="16383" man="1"/>
    <brk id="2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Villarreal</dc:creator>
  <cp:lastModifiedBy>Leticia Villarreal</cp:lastModifiedBy>
  <dcterms:created xsi:type="dcterms:W3CDTF">2025-02-03T16:58:56Z</dcterms:created>
  <dcterms:modified xsi:type="dcterms:W3CDTF">2025-05-10T18:43:08Z</dcterms:modified>
</cp:coreProperties>
</file>